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g\Desktop\"/>
    </mc:Choice>
  </mc:AlternateContent>
  <xr:revisionPtr revIDLastSave="0" documentId="13_ncr:1_{A60E5161-60FF-4B8E-878C-A548027FE5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試合結果報告書" sheetId="1" r:id="rId1"/>
    <sheet name="項目" sheetId="4" r:id="rId2"/>
    <sheet name="貼り付け用" sheetId="3" r:id="rId3"/>
  </sheets>
  <definedNames>
    <definedName name="_xlnm.Print_Area" localSheetId="0">試合結果報告書!$A$1:$X$41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4" i="3"/>
  <c r="B3" i="3"/>
  <c r="BY3" i="3" l="1"/>
  <c r="U1" i="1"/>
  <c r="BU5" i="3" l="1"/>
  <c r="BU4" i="3"/>
  <c r="BU3" i="3"/>
  <c r="BG5" i="3"/>
  <c r="BF5" i="3"/>
  <c r="BE5" i="3"/>
  <c r="BD5" i="3"/>
  <c r="BC5" i="3"/>
  <c r="BB5" i="3"/>
  <c r="BA5" i="3"/>
  <c r="AZ5" i="3"/>
  <c r="AY5" i="3"/>
  <c r="AX5" i="3"/>
  <c r="AD5" i="3"/>
  <c r="AC5" i="3"/>
  <c r="AB5" i="3"/>
  <c r="AA5" i="3"/>
  <c r="Z5" i="3"/>
  <c r="Y5" i="3"/>
  <c r="X5" i="3"/>
  <c r="W5" i="3"/>
  <c r="V5" i="3"/>
  <c r="U5" i="3"/>
  <c r="BG4" i="3"/>
  <c r="BF4" i="3"/>
  <c r="BE4" i="3"/>
  <c r="BD4" i="3"/>
  <c r="BC4" i="3"/>
  <c r="BB4" i="3"/>
  <c r="BA4" i="3"/>
  <c r="AZ4" i="3"/>
  <c r="AY4" i="3"/>
  <c r="AX4" i="3"/>
  <c r="AD4" i="3"/>
  <c r="AC4" i="3"/>
  <c r="AB4" i="3"/>
  <c r="AA4" i="3"/>
  <c r="Z4" i="3"/>
  <c r="Y4" i="3"/>
  <c r="X4" i="3"/>
  <c r="W4" i="3"/>
  <c r="V4" i="3"/>
  <c r="U4" i="3"/>
  <c r="AD3" i="3"/>
  <c r="AC3" i="3"/>
  <c r="AB3" i="3"/>
  <c r="AA3" i="3"/>
  <c r="Z3" i="3"/>
  <c r="Y3" i="3"/>
  <c r="X3" i="3"/>
  <c r="W3" i="3"/>
  <c r="V3" i="3"/>
  <c r="U3" i="3"/>
  <c r="AX3" i="3"/>
  <c r="AY3" i="3"/>
  <c r="AZ3" i="3"/>
  <c r="BA3" i="3"/>
  <c r="BG3" i="3"/>
  <c r="BF3" i="3"/>
  <c r="BE3" i="3"/>
  <c r="BD3" i="3"/>
  <c r="BC3" i="3"/>
  <c r="BB3" i="3"/>
  <c r="CA5" i="3"/>
  <c r="BZ5" i="3"/>
  <c r="BY5" i="3"/>
  <c r="BX5" i="3"/>
  <c r="BW5" i="3"/>
  <c r="BV5" i="3"/>
  <c r="BT5" i="3"/>
  <c r="BS5" i="3"/>
  <c r="BR5" i="3"/>
  <c r="BQ5" i="3"/>
  <c r="BP5" i="3"/>
  <c r="BO5" i="3"/>
  <c r="BN5" i="3"/>
  <c r="BM5" i="3"/>
  <c r="BL5" i="3"/>
  <c r="BK5" i="3"/>
  <c r="BJ5" i="3"/>
  <c r="BI5" i="3"/>
  <c r="AW5" i="3"/>
  <c r="AV5" i="3"/>
  <c r="AU5" i="3"/>
  <c r="AT5" i="3"/>
  <c r="AS5" i="3"/>
  <c r="AR5" i="3"/>
  <c r="CE5" i="3" s="1"/>
  <c r="AQ5" i="3"/>
  <c r="AP5" i="3"/>
  <c r="AO5" i="3"/>
  <c r="AN5" i="3"/>
  <c r="AM5" i="3"/>
  <c r="AL5" i="3"/>
  <c r="AK5" i="3"/>
  <c r="AJ5" i="3"/>
  <c r="AI5" i="3"/>
  <c r="AH5" i="3"/>
  <c r="AG5" i="3"/>
  <c r="AF5" i="3"/>
  <c r="T5" i="3"/>
  <c r="S5" i="3"/>
  <c r="R5" i="3"/>
  <c r="Q5" i="3"/>
  <c r="P5" i="3"/>
  <c r="O5" i="3"/>
  <c r="CD5" i="3" s="1"/>
  <c r="CA4" i="3"/>
  <c r="BZ4" i="3"/>
  <c r="BY4" i="3"/>
  <c r="BX4" i="3"/>
  <c r="BW4" i="3"/>
  <c r="BV4" i="3"/>
  <c r="BT4" i="3"/>
  <c r="BS4" i="3"/>
  <c r="BR4" i="3"/>
  <c r="BQ4" i="3"/>
  <c r="BP4" i="3"/>
  <c r="BO4" i="3"/>
  <c r="BN4" i="3"/>
  <c r="BM4" i="3"/>
  <c r="BL4" i="3"/>
  <c r="BK4" i="3"/>
  <c r="BJ4" i="3"/>
  <c r="BI4" i="3"/>
  <c r="AW4" i="3"/>
  <c r="AV4" i="3"/>
  <c r="AU4" i="3"/>
  <c r="AT4" i="3"/>
  <c r="AS4" i="3"/>
  <c r="AR4" i="3"/>
  <c r="CC4" i="3" s="1"/>
  <c r="AQ4" i="3"/>
  <c r="AP4" i="3"/>
  <c r="AO4" i="3"/>
  <c r="AN4" i="3"/>
  <c r="AM4" i="3"/>
  <c r="AL4" i="3"/>
  <c r="AK4" i="3"/>
  <c r="AJ4" i="3"/>
  <c r="AI4" i="3"/>
  <c r="AH4" i="3"/>
  <c r="AG4" i="3"/>
  <c r="AF4" i="3"/>
  <c r="T4" i="3"/>
  <c r="S4" i="3"/>
  <c r="R4" i="3"/>
  <c r="Q4" i="3"/>
  <c r="P4" i="3"/>
  <c r="O4" i="3"/>
  <c r="CD4" i="3" s="1"/>
  <c r="CA3" i="3"/>
  <c r="BZ3" i="3"/>
  <c r="BX3" i="3"/>
  <c r="BW3" i="3"/>
  <c r="BV3" i="3"/>
  <c r="BT3" i="3"/>
  <c r="BS3" i="3"/>
  <c r="BR3" i="3"/>
  <c r="BQ3" i="3"/>
  <c r="BP3" i="3"/>
  <c r="BO3" i="3"/>
  <c r="BN3" i="3"/>
  <c r="BM3" i="3"/>
  <c r="BL3" i="3"/>
  <c r="BK3" i="3"/>
  <c r="BJ3" i="3"/>
  <c r="BI3" i="3"/>
  <c r="AW3" i="3"/>
  <c r="AV3" i="3"/>
  <c r="AU3" i="3"/>
  <c r="AT3" i="3"/>
  <c r="AS3" i="3"/>
  <c r="AR3" i="3"/>
  <c r="CC3" i="3" s="1"/>
  <c r="AQ3" i="3"/>
  <c r="AP3" i="3"/>
  <c r="AO3" i="3"/>
  <c r="AN3" i="3"/>
  <c r="AM3" i="3"/>
  <c r="AL3" i="3"/>
  <c r="AK3" i="3"/>
  <c r="AJ3" i="3"/>
  <c r="AI3" i="3"/>
  <c r="AH3" i="3"/>
  <c r="AG3" i="3"/>
  <c r="AF3" i="3"/>
  <c r="T3" i="3"/>
  <c r="S3" i="3"/>
  <c r="R3" i="3"/>
  <c r="Q3" i="3"/>
  <c r="P3" i="3"/>
  <c r="O3" i="3"/>
  <c r="CB3" i="3" s="1"/>
  <c r="N5" i="3"/>
  <c r="M5" i="3"/>
  <c r="L5" i="3"/>
  <c r="K5" i="3"/>
  <c r="N4" i="3"/>
  <c r="M4" i="3"/>
  <c r="L4" i="3"/>
  <c r="K4" i="3"/>
  <c r="N3" i="3"/>
  <c r="M3" i="3"/>
  <c r="L3" i="3"/>
  <c r="K3" i="3"/>
  <c r="J5" i="3"/>
  <c r="I5" i="3"/>
  <c r="J4" i="3"/>
  <c r="I4" i="3"/>
  <c r="J3" i="3"/>
  <c r="I3" i="3"/>
  <c r="H5" i="3"/>
  <c r="H4" i="3"/>
  <c r="H3" i="3"/>
  <c r="G5" i="3"/>
  <c r="F5" i="3"/>
  <c r="E5" i="3"/>
  <c r="G4" i="3"/>
  <c r="F4" i="3"/>
  <c r="E4" i="3"/>
  <c r="G3" i="3"/>
  <c r="F3" i="3"/>
  <c r="E3" i="3"/>
  <c r="D5" i="3"/>
  <c r="D4" i="3"/>
  <c r="D3" i="3"/>
  <c r="CC5" i="3"/>
  <c r="C41" i="1"/>
  <c r="C40" i="1"/>
  <c r="A37" i="1"/>
  <c r="A36" i="1"/>
  <c r="BH5" i="3"/>
  <c r="AE5" i="3"/>
  <c r="C28" i="1"/>
  <c r="C27" i="1"/>
  <c r="A24" i="1"/>
  <c r="A23" i="1"/>
  <c r="BH4" i="3"/>
  <c r="AE4" i="3"/>
  <c r="C15" i="1"/>
  <c r="C14" i="1"/>
  <c r="CB5" i="3" l="1"/>
  <c r="CE4" i="3"/>
  <c r="CB4" i="3"/>
  <c r="CE3" i="3"/>
  <c r="CD3" i="3"/>
  <c r="AE3" i="3"/>
  <c r="BH3" i="3"/>
  <c r="A11" i="1"/>
  <c r="A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宮城県高野連</author>
  </authors>
  <commentList>
    <comment ref="S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中断の場合,中断時刻を入力。
試合時間には含めない。
ただし，怪我による中断は
カウントしない。
</t>
        </r>
      </text>
    </comment>
    <comment ref="U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点灯試合の場合，時間を追加で入力。併せて線審も。</t>
        </r>
      </text>
    </comment>
    <comment ref="U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コールドの場合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サヨナラなどの場合は，小文字のxで処理。</t>
        </r>
      </text>
    </comment>
    <comment ref="U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延長の場合</t>
        </r>
      </text>
    </comment>
    <comment ref="S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点灯試合では,線審も入力。
</t>
        </r>
      </text>
    </comment>
    <comment ref="N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複数の場合は，コンマで。</t>
        </r>
      </text>
    </comment>
    <comment ref="N1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複数の場合は，コンマで。</t>
        </r>
      </text>
    </comment>
    <comment ref="C1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氏名(チーム名頭文字)で。()は半角。
複数の場合は,コンマで。</t>
        </r>
      </text>
    </comment>
    <comment ref="P1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※氏名,個数,チームを記載（例：赤間1(仙台)）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氏名(チーム名頭文字)で。()は半角。
複数の場合は,コンマで。</t>
        </r>
      </text>
    </comment>
    <comment ref="P13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※氏名,個数,チームを記載（例：赤間1(仙台)）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複数の場合はコンマで。</t>
        </r>
      </text>
    </comment>
    <comment ref="S17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中断の場合,中断時刻を入力。
試合時間には含めない。
ただし，怪我による中断は
カウントしない。
</t>
        </r>
      </text>
    </comment>
    <comment ref="U18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点灯試合の場合，時間を追加で入力。併せて線審も。</t>
        </r>
      </text>
    </comment>
    <comment ref="U19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コールドの場合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0" authorId="0" shapeId="0" xr:uid="{AF9BABE0-C2E3-410C-9E86-6F3483062CAF}">
      <text>
        <r>
          <rPr>
            <b/>
            <sz val="9"/>
            <color indexed="81"/>
            <rFont val="MS P ゴシック"/>
            <family val="3"/>
            <charset val="128"/>
          </rPr>
          <t>サヨナラなどの場合は，小文字のxで処理。</t>
        </r>
      </text>
    </comment>
    <comment ref="U20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延長の場合</t>
        </r>
      </text>
    </comment>
    <comment ref="S21" authorId="0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 xml:space="preserve">点灯試合では,線審も入力。
</t>
        </r>
      </text>
    </comment>
    <comment ref="N23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複数の場合は，コンマで。</t>
        </r>
      </text>
    </comment>
    <comment ref="C25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氏名(チーム名頭文字)で。()は半角。
複数の場合は,コンマで。</t>
        </r>
      </text>
    </comment>
    <comment ref="P25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※氏名,個数,チームを記載（例：赤間1(仙台)）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氏名(チーム名頭文字)で。()は半角。
複数の場合は,コンマで。</t>
        </r>
      </text>
    </comment>
    <comment ref="P26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※氏名,個数,チームを記載（例：赤間1(仙台)）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複数の場合はコンマで。</t>
        </r>
      </text>
    </comment>
    <comment ref="S30" authorId="0" shapeId="0" xr:uid="{00000000-0006-0000-0000-00001A000000}">
      <text>
        <r>
          <rPr>
            <sz val="9"/>
            <color indexed="81"/>
            <rFont val="MS P ゴシック"/>
            <family val="3"/>
            <charset val="128"/>
          </rPr>
          <t xml:space="preserve">中断の場合,中断時刻を入力。
試合時間には含めない。
ただし，怪我による中断は
カウントしない。
</t>
        </r>
      </text>
    </comment>
    <comment ref="U31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点灯試合の場合，時間を追加で入力。併せて線審も。</t>
        </r>
      </text>
    </comment>
    <comment ref="U32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コールドの場合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3" authorId="0" shapeId="0" xr:uid="{DF88FEC3-64EA-412F-A928-908A0C9E0C92}">
      <text>
        <r>
          <rPr>
            <b/>
            <sz val="9"/>
            <color indexed="81"/>
            <rFont val="MS P ゴシック"/>
            <family val="3"/>
            <charset val="128"/>
          </rPr>
          <t>サヨナラなどの場合は，小文字のxで処理。</t>
        </r>
      </text>
    </comment>
    <comment ref="U33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延長の場合</t>
        </r>
      </text>
    </comment>
    <comment ref="S34" authorId="0" shapeId="0" xr:uid="{00000000-0006-0000-0000-00001F000000}">
      <text>
        <r>
          <rPr>
            <sz val="9"/>
            <color indexed="81"/>
            <rFont val="MS P ゴシック"/>
            <family val="3"/>
            <charset val="128"/>
          </rPr>
          <t xml:space="preserve">点灯試合では,線審も入力。
</t>
        </r>
      </text>
    </comment>
    <comment ref="N36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複数の場合は，コンマで。</t>
        </r>
      </text>
    </comment>
    <comment ref="C38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氏名(チーム名頭文字)で。()は半角。
複数の場合は,コンマで。</t>
        </r>
      </text>
    </comment>
    <comment ref="P38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※氏名,個数,チームを記載（例：赤間1(仙台)）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9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氏名(チーム名頭文字)で。()は半角。
複数の場合は,コンマで。</t>
        </r>
      </text>
    </comment>
    <comment ref="P39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※氏名,個数,チームを記載（例：赤間1(仙台)）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0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複数の場合はコンマで。</t>
        </r>
      </text>
    </comment>
  </commentList>
</comments>
</file>

<file path=xl/sharedStrings.xml><?xml version="1.0" encoding="utf-8"?>
<sst xmlns="http://schemas.openxmlformats.org/spreadsheetml/2006/main" count="355" uniqueCount="221">
  <si>
    <t>試合会場：</t>
    <rPh sb="0" eb="2">
      <t>シアイ</t>
    </rPh>
    <rPh sb="2" eb="4">
      <t>カイジョウ</t>
    </rPh>
    <phoneticPr fontId="1"/>
  </si>
  <si>
    <t>◇</t>
    <phoneticPr fontId="1"/>
  </si>
  <si>
    <t>第１試合</t>
    <rPh sb="0" eb="1">
      <t>ダイ</t>
    </rPh>
    <rPh sb="2" eb="4">
      <t>シアイ</t>
    </rPh>
    <phoneticPr fontId="1"/>
  </si>
  <si>
    <t>[</t>
    <phoneticPr fontId="1"/>
  </si>
  <si>
    <t>]</t>
    <phoneticPr fontId="1"/>
  </si>
  <si>
    <t>試合時間</t>
    <rPh sb="0" eb="2">
      <t>シアイ</t>
    </rPh>
    <rPh sb="2" eb="4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</si>
  <si>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</si>
  <si>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</si>
  <si>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計</t>
    <rPh sb="0" eb="1">
      <t>ケイ</t>
    </rPh>
    <phoneticPr fontId="1"/>
  </si>
  <si>
    <t>審判</t>
    <rPh sb="0" eb="2">
      <t>シンパン</t>
    </rPh>
    <phoneticPr fontId="1"/>
  </si>
  <si>
    <t>[球]</t>
    <rPh sb="1" eb="2">
      <t>タマ</t>
    </rPh>
    <phoneticPr fontId="1"/>
  </si>
  <si>
    <t>[一]</t>
    <rPh sb="1" eb="2">
      <t>イチ</t>
    </rPh>
    <phoneticPr fontId="1"/>
  </si>
  <si>
    <t>[二]</t>
    <rPh sb="1" eb="2">
      <t>ニ</t>
    </rPh>
    <phoneticPr fontId="1"/>
  </si>
  <si>
    <t>[三]</t>
    <rPh sb="1" eb="2">
      <t>サン</t>
    </rPh>
    <phoneticPr fontId="1"/>
  </si>
  <si>
    <t>打</t>
    <rPh sb="0" eb="1">
      <t>ダ</t>
    </rPh>
    <phoneticPr fontId="1"/>
  </si>
  <si>
    <t>安</t>
    <rPh sb="0" eb="1">
      <t>ヤス</t>
    </rPh>
    <phoneticPr fontId="1"/>
  </si>
  <si>
    <t>点</t>
    <rPh sb="0" eb="1">
      <t>テン</t>
    </rPh>
    <phoneticPr fontId="1"/>
  </si>
  <si>
    <t>盗</t>
    <rPh sb="0" eb="1">
      <t>トウ</t>
    </rPh>
    <phoneticPr fontId="1"/>
  </si>
  <si>
    <t>犠</t>
    <rPh sb="0" eb="1">
      <t>ギ</t>
    </rPh>
    <phoneticPr fontId="1"/>
  </si>
  <si>
    <t>四</t>
    <rPh sb="0" eb="1">
      <t>シ</t>
    </rPh>
    <phoneticPr fontId="1"/>
  </si>
  <si>
    <t>振</t>
    <rPh sb="0" eb="1">
      <t>フ</t>
    </rPh>
    <phoneticPr fontId="1"/>
  </si>
  <si>
    <t>残</t>
    <rPh sb="0" eb="1">
      <t>ザン</t>
    </rPh>
    <phoneticPr fontId="1"/>
  </si>
  <si>
    <t>失</t>
    <rPh sb="0" eb="1">
      <t>シツ</t>
    </rPh>
    <phoneticPr fontId="1"/>
  </si>
  <si>
    <t>併</t>
    <rPh sb="0" eb="1">
      <t>ヘイ</t>
    </rPh>
    <phoneticPr fontId="1"/>
  </si>
  <si>
    <t>-</t>
    <phoneticPr fontId="1"/>
  </si>
  <si>
    <t>[本]</t>
    <rPh sb="1" eb="2">
      <t>ホン</t>
    </rPh>
    <phoneticPr fontId="1"/>
  </si>
  <si>
    <t>バッテリー（投-捕)</t>
    <rPh sb="6" eb="7">
      <t>トウ</t>
    </rPh>
    <rPh sb="8" eb="9">
      <t>ホ</t>
    </rPh>
    <phoneticPr fontId="1"/>
  </si>
  <si>
    <t>[暴投]</t>
    <rPh sb="1" eb="3">
      <t>ボウトウ</t>
    </rPh>
    <phoneticPr fontId="1"/>
  </si>
  <si>
    <t>[捕逸]</t>
    <rPh sb="1" eb="3">
      <t>ホイツ</t>
    </rPh>
    <phoneticPr fontId="1"/>
  </si>
  <si>
    <t>TEAM</t>
    <phoneticPr fontId="1"/>
  </si>
  <si>
    <t>←中断時刻</t>
    <rPh sb="1" eb="3">
      <t>チュウダン</t>
    </rPh>
    <rPh sb="3" eb="5">
      <t>ジコク</t>
    </rPh>
    <phoneticPr fontId="1"/>
  </si>
  <si>
    <t>←点灯時刻</t>
    <rPh sb="1" eb="3">
      <t>テントウ</t>
    </rPh>
    <rPh sb="3" eb="5">
      <t>ジコク</t>
    </rPh>
    <phoneticPr fontId="1"/>
  </si>
  <si>
    <t>←コールドゲーム</t>
    <phoneticPr fontId="1"/>
  </si>
  <si>
    <t>←延長</t>
    <rPh sb="1" eb="3">
      <t>エンチョウ</t>
    </rPh>
    <phoneticPr fontId="1"/>
  </si>
  <si>
    <t>←線審</t>
    <rPh sb="1" eb="3">
      <t>センシン</t>
    </rPh>
    <phoneticPr fontId="1"/>
  </si>
  <si>
    <t>浅野卓也</t>
  </si>
  <si>
    <t>浅野雅訓</t>
  </si>
  <si>
    <t>安部吉彦</t>
  </si>
  <si>
    <t>荒井嘉光</t>
  </si>
  <si>
    <t>飯塚文彦</t>
  </si>
  <si>
    <t>石川英孝</t>
  </si>
  <si>
    <t>伊藤誠喜</t>
  </si>
  <si>
    <t>岩倉淑浩</t>
  </si>
  <si>
    <t>内海秀幸</t>
  </si>
  <si>
    <t>大槻充夫</t>
  </si>
  <si>
    <t>小倉貴仁</t>
  </si>
  <si>
    <t>加藤修一</t>
  </si>
  <si>
    <t>加藤正弘</t>
  </si>
  <si>
    <t>鎌田卓郎</t>
  </si>
  <si>
    <t>雁部博昭</t>
  </si>
  <si>
    <t>熊谷勇也</t>
  </si>
  <si>
    <t>黒坂正治</t>
  </si>
  <si>
    <t>黒沼　修</t>
  </si>
  <si>
    <t>小林良守</t>
  </si>
  <si>
    <t>小松宗夫</t>
  </si>
  <si>
    <t>米谷正信</t>
  </si>
  <si>
    <t>金　昌明</t>
  </si>
  <si>
    <t>西城皇祐</t>
  </si>
  <si>
    <t>佐々木勝弘</t>
  </si>
  <si>
    <t>佐々木伸明</t>
  </si>
  <si>
    <t>佐々木瞭太</t>
  </si>
  <si>
    <t>佐藤　圭</t>
  </si>
  <si>
    <t>佐藤拓哉</t>
  </si>
  <si>
    <t>佐藤　浩</t>
  </si>
  <si>
    <t>佐藤正江</t>
  </si>
  <si>
    <t>佐藤亮樹</t>
  </si>
  <si>
    <t>島田翔平</t>
  </si>
  <si>
    <t>菅原　幸</t>
  </si>
  <si>
    <t>菅原　久</t>
  </si>
  <si>
    <t>鈴木國夫</t>
  </si>
  <si>
    <t>鈴木　澪</t>
  </si>
  <si>
    <t>鈴木悠司</t>
  </si>
  <si>
    <t>鈴木　渉</t>
  </si>
  <si>
    <t>須藤雄悦</t>
  </si>
  <si>
    <t>曽根徳明</t>
  </si>
  <si>
    <t>高橋建治</t>
  </si>
  <si>
    <t>高橋正博</t>
  </si>
  <si>
    <t>高橋　勝</t>
  </si>
  <si>
    <t>高橋弥寿仁</t>
  </si>
  <si>
    <t>武田　徹</t>
  </si>
  <si>
    <t>橘　千里</t>
  </si>
  <si>
    <t>田中章一</t>
  </si>
  <si>
    <t>千葉　薫</t>
  </si>
  <si>
    <t>手塚仁基</t>
  </si>
  <si>
    <t>鴇田代志昭</t>
  </si>
  <si>
    <t>南城孝明</t>
  </si>
  <si>
    <t>新野祥平</t>
  </si>
  <si>
    <t>西山　充</t>
  </si>
  <si>
    <t>新田健治</t>
  </si>
  <si>
    <t>沼辺力也</t>
  </si>
  <si>
    <t>野田　学</t>
  </si>
  <si>
    <t>長谷川鴻ノ介</t>
  </si>
  <si>
    <t>畠山和幸</t>
  </si>
  <si>
    <t>原澤康弘</t>
  </si>
  <si>
    <t>平岡　勲</t>
  </si>
  <si>
    <t>藤村一也</t>
  </si>
  <si>
    <t>布田秀斗</t>
  </si>
  <si>
    <t>邉見豪志</t>
  </si>
  <si>
    <t>細川和行</t>
  </si>
  <si>
    <t>本田恵一</t>
  </si>
  <si>
    <t>松下恵一</t>
  </si>
  <si>
    <t>三浦　徹</t>
  </si>
  <si>
    <t>三浦昌浩</t>
  </si>
  <si>
    <t>水戸恭平</t>
  </si>
  <si>
    <t>毛利　晃</t>
  </si>
  <si>
    <t>森山宏則</t>
  </si>
  <si>
    <t>森山行輝</t>
  </si>
  <si>
    <t>山下大輔</t>
  </si>
  <si>
    <t>山田裕之</t>
  </si>
  <si>
    <t>山舘浩樹</t>
  </si>
  <si>
    <t>遊佐敏彦</t>
  </si>
  <si>
    <t>渡辺明夫</t>
  </si>
  <si>
    <t>楽天生命パーク宮城</t>
  </si>
  <si>
    <t>仙台市民球場</t>
  </si>
  <si>
    <t>石巻市民球場</t>
  </si>
  <si>
    <t>鹿島台中央野球場</t>
  </si>
  <si>
    <t>名取市民球場</t>
  </si>
  <si>
    <t>平成の森しおかぜ球場</t>
  </si>
  <si>
    <t>宮城広瀬球場</t>
  </si>
  <si>
    <t>松島運動公園野球場</t>
  </si>
  <si>
    <t>河南中央公園野球場</t>
  </si>
  <si>
    <t>南郷球場</t>
  </si>
  <si>
    <t>蔵王球場</t>
  </si>
  <si>
    <t>柴田球場</t>
  </si>
  <si>
    <t>陶芸の里スポーツ公園野球場</t>
  </si>
  <si>
    <t>築館球場</t>
  </si>
  <si>
    <t>栗駒球場</t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</si>
  <si>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</si>
  <si>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</si>
  <si>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試合期日：</t>
    <rPh sb="0" eb="2">
      <t>シアイ</t>
    </rPh>
    <rPh sb="2" eb="4">
      <t>キジツ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</si>
  <si>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</si>
  <si>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</si>
  <si>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報告者</t>
    <rPh sb="0" eb="3">
      <t>ホウコクシャ</t>
    </rPh>
    <phoneticPr fontId="1"/>
  </si>
  <si>
    <t>連絡先</t>
    <rPh sb="0" eb="3">
      <t>レンラクサキ</t>
    </rPh>
    <phoneticPr fontId="1"/>
  </si>
  <si>
    <t>←報告者携帯番号</t>
    <rPh sb="1" eb="4">
      <t>ホウコクシャ</t>
    </rPh>
    <rPh sb="4" eb="6">
      <t>ケイタイ</t>
    </rPh>
    <rPh sb="6" eb="8">
      <t>バンゴウ</t>
    </rPh>
    <phoneticPr fontId="1"/>
  </si>
  <si>
    <t>←報告者氏名(学校名)</t>
    <rPh sb="1" eb="4">
      <t>ホウコクシャ</t>
    </rPh>
    <rPh sb="4" eb="6">
      <t>シメイ</t>
    </rPh>
    <rPh sb="7" eb="9">
      <t>ガッコウ</t>
    </rPh>
    <rPh sb="9" eb="10">
      <t>メイ</t>
    </rPh>
    <phoneticPr fontId="1"/>
  </si>
  <si>
    <t>←名字の同じ選手に注意</t>
    <rPh sb="1" eb="3">
      <t>ミョウジ</t>
    </rPh>
    <rPh sb="4" eb="5">
      <t>オナ</t>
    </rPh>
    <rPh sb="6" eb="8">
      <t>センシュ</t>
    </rPh>
    <rPh sb="9" eb="11">
      <t>チュウイ</t>
    </rPh>
    <phoneticPr fontId="1"/>
  </si>
  <si>
    <t>ｎｏ</t>
    <phoneticPr fontId="7"/>
  </si>
  <si>
    <t>大会名</t>
    <phoneticPr fontId="7"/>
  </si>
  <si>
    <t>日程</t>
    <phoneticPr fontId="7"/>
  </si>
  <si>
    <t>回戦</t>
    <phoneticPr fontId="7"/>
  </si>
  <si>
    <t>月</t>
    <phoneticPr fontId="7"/>
  </si>
  <si>
    <t>日</t>
    <phoneticPr fontId="7"/>
  </si>
  <si>
    <t>曜日</t>
    <phoneticPr fontId="7"/>
  </si>
  <si>
    <t>球場</t>
    <phoneticPr fontId="7"/>
  </si>
  <si>
    <t>時</t>
    <phoneticPr fontId="7"/>
  </si>
  <si>
    <t>分</t>
    <phoneticPr fontId="7"/>
  </si>
  <si>
    <t>審判</t>
    <rPh sb="0" eb="2">
      <t>シンパン</t>
    </rPh>
    <phoneticPr fontId="7"/>
  </si>
  <si>
    <t>先攻</t>
    <rPh sb="0" eb="2">
      <t>センコウ</t>
    </rPh>
    <phoneticPr fontId="7"/>
  </si>
  <si>
    <t>後攻</t>
    <rPh sb="0" eb="2">
      <t>コウコウ</t>
    </rPh>
    <phoneticPr fontId="7"/>
  </si>
  <si>
    <t>備考</t>
    <phoneticPr fontId="7"/>
  </si>
  <si>
    <t>本塁打</t>
    <rPh sb="0" eb="3">
      <t>ホンルイダ</t>
    </rPh>
    <phoneticPr fontId="7"/>
  </si>
  <si>
    <t>三塁打</t>
    <rPh sb="0" eb="3">
      <t>サンルイダ</t>
    </rPh>
    <phoneticPr fontId="7"/>
  </si>
  <si>
    <t>二塁打表</t>
    <phoneticPr fontId="7"/>
  </si>
  <si>
    <t>二塁打裏</t>
    <phoneticPr fontId="7"/>
  </si>
  <si>
    <t>暴投</t>
    <phoneticPr fontId="7"/>
  </si>
  <si>
    <t>捕逸</t>
    <phoneticPr fontId="7"/>
  </si>
  <si>
    <t>略記号</t>
    <rPh sb="0" eb="1">
      <t>リャク</t>
    </rPh>
    <rPh sb="1" eb="3">
      <t>キゴウ</t>
    </rPh>
    <phoneticPr fontId="7"/>
  </si>
  <si>
    <t>球審</t>
    <phoneticPr fontId="7"/>
  </si>
  <si>
    <t>一塁</t>
    <phoneticPr fontId="7"/>
  </si>
  <si>
    <t>二塁</t>
    <phoneticPr fontId="7"/>
  </si>
  <si>
    <t>三塁</t>
    <phoneticPr fontId="7"/>
  </si>
  <si>
    <t>チーム</t>
    <phoneticPr fontId="7"/>
  </si>
  <si>
    <t>合計</t>
    <phoneticPr fontId="7"/>
  </si>
  <si>
    <t>打数</t>
  </si>
  <si>
    <t>安打</t>
  </si>
  <si>
    <t>打点</t>
  </si>
  <si>
    <t>盗塁</t>
  </si>
  <si>
    <t>犠打</t>
  </si>
  <si>
    <t>四球</t>
  </si>
  <si>
    <t>三振</t>
  </si>
  <si>
    <t>残塁</t>
  </si>
  <si>
    <t>失策</t>
  </si>
  <si>
    <t>併殺</t>
  </si>
  <si>
    <t>投手</t>
    <rPh sb="0" eb="2">
      <t>トウシュ</t>
    </rPh>
    <phoneticPr fontId="7"/>
  </si>
  <si>
    <t>捕手</t>
    <rPh sb="0" eb="2">
      <t>ホシュ</t>
    </rPh>
    <phoneticPr fontId="7"/>
  </si>
  <si>
    <t>表</t>
    <rPh sb="0" eb="1">
      <t>オモテ</t>
    </rPh>
    <phoneticPr fontId="7"/>
  </si>
  <si>
    <t>裏</t>
    <rPh sb="0" eb="1">
      <t>ウラ</t>
    </rPh>
    <phoneticPr fontId="7"/>
  </si>
  <si>
    <t>日:</t>
    <rPh sb="0" eb="1">
      <t>ニチ</t>
    </rPh>
    <phoneticPr fontId="1"/>
  </si>
  <si>
    <t>試合結果報告書</t>
    <phoneticPr fontId="1"/>
  </si>
  <si>
    <t>相澤大樹</t>
  </si>
  <si>
    <t>阿部徳太郎</t>
  </si>
  <si>
    <t>石山幸太郎</t>
  </si>
  <si>
    <t>遠藤　玲</t>
  </si>
  <si>
    <t>太田博昭</t>
  </si>
  <si>
    <t>小山公一</t>
  </si>
  <si>
    <t>熊谷富勝</t>
  </si>
  <si>
    <t>島貫行男</t>
  </si>
  <si>
    <t>菅原勝敏</t>
  </si>
  <si>
    <t>千葉裕介</t>
  </si>
  <si>
    <t>津久家敏彦</t>
  </si>
  <si>
    <t>引地拓也</t>
  </si>
  <si>
    <t>樋野幸哉</t>
  </si>
  <si>
    <t>深沢豊夫</t>
  </si>
  <si>
    <t>福田好伸</t>
  </si>
  <si>
    <t>松浦茂樹</t>
  </si>
  <si>
    <t>山家　忠</t>
  </si>
  <si>
    <t>-</t>
    <phoneticPr fontId="1"/>
  </si>
  <si>
    <t>時間</t>
  </si>
  <si>
    <t>　</t>
    <phoneticPr fontId="1"/>
  </si>
  <si>
    <t>　</t>
    <phoneticPr fontId="1"/>
  </si>
  <si>
    <t>１回戦</t>
    <rPh sb="1" eb="3">
      <t>カイセン</t>
    </rPh>
    <phoneticPr fontId="1"/>
  </si>
  <si>
    <t>２回戦</t>
    <rPh sb="1" eb="3">
      <t>カイセン</t>
    </rPh>
    <phoneticPr fontId="1"/>
  </si>
  <si>
    <t>準々決勝</t>
    <rPh sb="0" eb="4">
      <t>ジュンジュンケッショウ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</si>
  <si>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</si>
  <si>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</si>
  <si>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第３位決定戦</t>
    <rPh sb="0" eb="1">
      <t>ダイ</t>
    </rPh>
    <rPh sb="2" eb="3">
      <t>イ</t>
    </rPh>
    <rPh sb="3" eb="6">
      <t>ケッテイセン</t>
    </rPh>
    <phoneticPr fontId="1"/>
  </si>
  <si>
    <t>なし</t>
    <phoneticPr fontId="1"/>
  </si>
  <si>
    <t>2021年</t>
    <rPh sb="4" eb="5">
      <t>ネン</t>
    </rPh>
    <phoneticPr fontId="1"/>
  </si>
  <si>
    <t xml:space="preserve">第68回春季東北地区高等学校野球宮城県大会 </t>
  </si>
  <si>
    <t xml:space="preserve">第103回全国高等学校野球選手権宮城大会 </t>
  </si>
  <si>
    <t>第74回秋季東北地区高等学校野球宮城県大会</t>
  </si>
  <si>
    <t xml:space="preserve">第15回春季東北地区高等学校軟式野球宮城県大会 兼 第70回宮城県高等学校軟式野球春季大会 </t>
  </si>
  <si>
    <t xml:space="preserve">第15回春季東北地区高等学校軟式野球大会 </t>
  </si>
  <si>
    <t xml:space="preserve">第66回全国高等学校軟式野球選手権宮城大会 </t>
  </si>
  <si>
    <t>第66回全国高等学校軟式野球選手権東東北大会</t>
  </si>
  <si>
    <t>第33回秋季東北地区高等学校軟式野球宮城県大会　兼　第62回宮城県高等学校軟式野球秋季大会</t>
  </si>
  <si>
    <t>大会名：</t>
    <rPh sb="0" eb="3">
      <t>タイカイメイ</t>
    </rPh>
    <phoneticPr fontId="1"/>
  </si>
  <si>
    <t>第15回春季宮城県高等学校野球○○地区大会 兼 第68回春季東北地区高等学校野球宮城県大会予選</t>
  </si>
  <si>
    <t>第15回春季宮城県高等学校野球○○地区大会 兼 第68回春季東北地区高等学校野球宮城県大会予選</t>
    <phoneticPr fontId="1"/>
  </si>
  <si>
    <t xml:space="preserve">第15回秋季宮城県高等学校野球○○地区大会 兼 第74回秋季東北地区高等学校野球宮城県大会予選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</si>
</sst>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59]00;00\-0"/>
    <numFmt numFmtId="177" formatCode="yyyy/m/d\ h:mm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Book Antiqua"/>
      <family val="1"/>
    </font>
    <font>
      <sz val="11"/>
      <name val="FGP創英プレゼンスEB"/>
      <family val="3"/>
      <charset val="128"/>
    </font>
    <font>
      <sz val="12"/>
      <name val="FGP創英プレゼンスEB"/>
      <family val="3"/>
      <charset val="128"/>
    </font>
    <font>
      <sz val="1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</fills>
  <borders count="8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ck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thick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2" borderId="17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3" borderId="42" xfId="0" quotePrefix="1" applyNumberFormat="1" applyFont="1" applyFill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56" fontId="9" fillId="0" borderId="43" xfId="0" applyNumberFormat="1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176" fontId="6" fillId="0" borderId="48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3" borderId="60" xfId="0" quotePrefix="1" applyNumberFormat="1" applyFont="1" applyFill="1" applyBorder="1" applyAlignment="1">
      <alignment vertical="center"/>
    </xf>
    <xf numFmtId="0" fontId="9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7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 shrinkToFit="1"/>
    </xf>
    <xf numFmtId="0" fontId="0" fillId="2" borderId="8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4" xfId="0" applyNumberFormat="1" applyBorder="1" applyAlignment="1">
      <alignment horizontal="center" vertical="center" shrinkToFit="1"/>
    </xf>
    <xf numFmtId="177" fontId="0" fillId="0" borderId="75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</xdr:rowOff>
    </xdr:from>
    <xdr:to>
      <xdr:col>2</xdr:col>
      <xdr:colOff>76200</xdr:colOff>
      <xdr:row>2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B1B5EDB-CF45-4C37-963C-A432755D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"/>
          <a:ext cx="4762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zoomScaleNormal="100" zoomScaleSheetLayoutView="115" workbookViewId="0">
      <selection activeCell="G1" sqref="G1:O1"/>
    </sheetView>
  </sheetViews>
  <sheetFormatPr defaultColWidth="3.5" defaultRowHeight="18.75" customHeight="1"/>
  <sheetData>
    <row r="1" spans="1:25" ht="18.75" customHeight="1">
      <c r="D1" s="141" t="s">
        <v>217</v>
      </c>
      <c r="E1" s="141"/>
      <c r="F1" s="141"/>
      <c r="G1" s="152" t="s">
        <v>218</v>
      </c>
      <c r="H1" s="152"/>
      <c r="I1" s="152"/>
      <c r="J1" s="152"/>
      <c r="K1" s="152"/>
      <c r="L1" s="152"/>
      <c r="M1" s="152"/>
      <c r="N1" s="152"/>
      <c r="O1" s="152"/>
      <c r="P1" s="110"/>
      <c r="Q1" s="147" t="s">
        <v>179</v>
      </c>
      <c r="R1" s="147"/>
      <c r="S1" s="147"/>
      <c r="T1" s="148"/>
      <c r="U1" s="144">
        <f ca="1">NOW()</f>
        <v>44298.602740393515</v>
      </c>
      <c r="V1" s="145"/>
      <c r="W1" s="145"/>
      <c r="X1" s="146"/>
    </row>
    <row r="2" spans="1:25" ht="18.75" customHeight="1">
      <c r="D2" s="141" t="s">
        <v>129</v>
      </c>
      <c r="E2" s="141"/>
      <c r="F2" s="141"/>
      <c r="G2" s="141" t="s">
        <v>208</v>
      </c>
      <c r="H2" s="141"/>
      <c r="I2" s="141"/>
      <c r="J2" s="89"/>
      <c r="K2" s="87" t="s">
        <v>130</v>
      </c>
      <c r="L2" s="88"/>
      <c r="M2" s="87" t="s">
        <v>178</v>
      </c>
      <c r="N2" s="26"/>
      <c r="O2" s="143" t="s">
        <v>131</v>
      </c>
      <c r="P2" s="143"/>
      <c r="R2" s="141" t="s">
        <v>132</v>
      </c>
      <c r="S2" s="141"/>
      <c r="T2" s="150"/>
      <c r="U2" s="150"/>
      <c r="V2" s="150"/>
      <c r="W2" s="150"/>
      <c r="X2" s="150"/>
      <c r="Y2" t="s">
        <v>135</v>
      </c>
    </row>
    <row r="3" spans="1:25" ht="18.75" customHeight="1" thickBot="1">
      <c r="D3" s="142" t="s">
        <v>0</v>
      </c>
      <c r="E3" s="142"/>
      <c r="F3" s="142"/>
      <c r="G3" s="149"/>
      <c r="H3" s="149"/>
      <c r="I3" s="149"/>
      <c r="J3" s="149"/>
      <c r="K3" s="149"/>
      <c r="L3" s="149"/>
      <c r="M3" s="149"/>
      <c r="N3" s="149"/>
      <c r="O3" s="149"/>
      <c r="R3" s="142" t="s">
        <v>133</v>
      </c>
      <c r="S3" s="142"/>
      <c r="T3" s="151"/>
      <c r="U3" s="151"/>
      <c r="V3" s="151"/>
      <c r="W3" s="151"/>
      <c r="X3" s="151"/>
      <c r="Y3" t="s">
        <v>134</v>
      </c>
    </row>
    <row r="4" spans="1:25" ht="18.75" customHeight="1" thickBot="1">
      <c r="A4" s="8" t="s">
        <v>1</v>
      </c>
      <c r="B4" s="140" t="s">
        <v>2</v>
      </c>
      <c r="C4" s="140"/>
      <c r="D4" s="140"/>
      <c r="E4" s="25" t="s">
        <v>3</v>
      </c>
      <c r="F4" s="129"/>
      <c r="G4" s="129"/>
      <c r="H4" s="129"/>
      <c r="I4" s="129"/>
      <c r="J4" s="24" t="s">
        <v>4</v>
      </c>
      <c r="K4" s="130" t="s">
        <v>5</v>
      </c>
      <c r="L4" s="130"/>
      <c r="M4" s="130"/>
      <c r="N4" s="11"/>
      <c r="O4" s="131" t="s">
        <v>6</v>
      </c>
      <c r="P4" s="131"/>
      <c r="Q4" s="11"/>
      <c r="R4" s="12" t="s">
        <v>7</v>
      </c>
      <c r="S4" s="116"/>
      <c r="T4" s="116"/>
      <c r="U4" s="116"/>
      <c r="V4" s="116"/>
      <c r="W4" s="116"/>
      <c r="X4" s="116"/>
      <c r="Y4" t="s">
        <v>30</v>
      </c>
    </row>
    <row r="5" spans="1:25" ht="18.75" customHeight="1" thickBot="1">
      <c r="A5" s="132" t="s">
        <v>29</v>
      </c>
      <c r="B5" s="133"/>
      <c r="C5" s="133"/>
      <c r="D5" s="134"/>
      <c r="E5" s="95">
        <v>1</v>
      </c>
      <c r="F5" s="96">
        <v>2</v>
      </c>
      <c r="G5" s="97">
        <v>3</v>
      </c>
      <c r="H5" s="95">
        <v>4</v>
      </c>
      <c r="I5" s="96">
        <v>5</v>
      </c>
      <c r="J5" s="98">
        <v>6</v>
      </c>
      <c r="K5" s="99">
        <v>7</v>
      </c>
      <c r="L5" s="96">
        <v>8</v>
      </c>
      <c r="M5" s="97">
        <v>9</v>
      </c>
      <c r="N5" s="95">
        <v>10</v>
      </c>
      <c r="O5" s="96">
        <v>11</v>
      </c>
      <c r="P5" s="98">
        <v>12</v>
      </c>
      <c r="Q5" s="99">
        <v>13</v>
      </c>
      <c r="R5" s="96">
        <v>14</v>
      </c>
      <c r="S5" s="98">
        <v>15</v>
      </c>
      <c r="T5" s="100" t="s">
        <v>8</v>
      </c>
      <c r="U5" s="117"/>
      <c r="V5" s="117"/>
      <c r="W5" s="117"/>
      <c r="X5" s="117"/>
      <c r="Y5" t="s">
        <v>31</v>
      </c>
    </row>
    <row r="6" spans="1:25" ht="18.75" customHeight="1">
      <c r="A6" s="135"/>
      <c r="B6" s="136"/>
      <c r="C6" s="136"/>
      <c r="D6" s="137"/>
      <c r="E6" s="90"/>
      <c r="F6" s="91"/>
      <c r="G6" s="92"/>
      <c r="H6" s="90"/>
      <c r="I6" s="91"/>
      <c r="J6" s="93"/>
      <c r="K6" s="94"/>
      <c r="L6" s="91"/>
      <c r="M6" s="92"/>
      <c r="N6" s="90" t="s">
        <v>199</v>
      </c>
      <c r="O6" s="91" t="s">
        <v>199</v>
      </c>
      <c r="P6" s="93" t="s">
        <v>199</v>
      </c>
      <c r="Q6" s="94" t="s">
        <v>199</v>
      </c>
      <c r="R6" s="91" t="s">
        <v>199</v>
      </c>
      <c r="S6" s="93" t="s">
        <v>199</v>
      </c>
      <c r="T6" s="102"/>
      <c r="U6" s="117"/>
      <c r="V6" s="117"/>
      <c r="W6" s="117"/>
      <c r="X6" s="117"/>
      <c r="Y6" t="s">
        <v>32</v>
      </c>
    </row>
    <row r="7" spans="1:25" ht="18.75" customHeight="1" thickBot="1">
      <c r="A7" s="125"/>
      <c r="B7" s="126"/>
      <c r="C7" s="126"/>
      <c r="D7" s="127"/>
      <c r="E7" s="13"/>
      <c r="F7" s="14"/>
      <c r="G7" s="15"/>
      <c r="H7" s="13"/>
      <c r="I7" s="14"/>
      <c r="J7" s="16"/>
      <c r="K7" s="17"/>
      <c r="L7" s="14"/>
      <c r="M7" s="15"/>
      <c r="N7" s="13" t="s">
        <v>199</v>
      </c>
      <c r="O7" s="14" t="s">
        <v>199</v>
      </c>
      <c r="P7" s="16" t="s">
        <v>199</v>
      </c>
      <c r="Q7" s="17" t="s">
        <v>199</v>
      </c>
      <c r="R7" s="14" t="s">
        <v>199</v>
      </c>
      <c r="S7" s="16" t="s">
        <v>199</v>
      </c>
      <c r="T7" s="103"/>
      <c r="U7" s="117"/>
      <c r="V7" s="117"/>
      <c r="W7" s="117"/>
      <c r="X7" s="117"/>
      <c r="Y7" t="s">
        <v>33</v>
      </c>
    </row>
    <row r="8" spans="1:25" ht="18.75" customHeight="1">
      <c r="A8" s="128" t="s">
        <v>9</v>
      </c>
      <c r="B8" s="128"/>
      <c r="C8" s="4" t="s">
        <v>10</v>
      </c>
      <c r="D8" s="118"/>
      <c r="E8" s="118"/>
      <c r="F8" s="118"/>
      <c r="G8" s="5" t="s">
        <v>11</v>
      </c>
      <c r="H8" s="118"/>
      <c r="I8" s="118"/>
      <c r="J8" s="118"/>
      <c r="K8" s="5" t="s">
        <v>12</v>
      </c>
      <c r="L8" s="118"/>
      <c r="M8" s="118"/>
      <c r="N8" s="118"/>
      <c r="O8" s="5" t="s">
        <v>13</v>
      </c>
      <c r="P8" s="118"/>
      <c r="Q8" s="118"/>
      <c r="R8" s="118"/>
      <c r="S8" s="123"/>
      <c r="T8" s="124"/>
      <c r="U8" s="124"/>
      <c r="V8" s="124"/>
      <c r="W8" s="124"/>
      <c r="X8" s="124"/>
      <c r="Y8" t="s">
        <v>34</v>
      </c>
    </row>
    <row r="9" spans="1:25" ht="18.75" customHeight="1">
      <c r="A9" s="6"/>
      <c r="B9" s="6"/>
      <c r="C9" s="6"/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22</v>
      </c>
      <c r="M9" s="6" t="s">
        <v>23</v>
      </c>
      <c r="N9" s="111" t="s">
        <v>26</v>
      </c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5" ht="18.75" customHeight="1">
      <c r="A10" s="112" t="str">
        <f>"【"&amp;A6&amp;"】"</f>
        <v>【】</v>
      </c>
      <c r="B10" s="112"/>
      <c r="C10" s="112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13"/>
      <c r="O10" s="113"/>
      <c r="P10" s="113"/>
      <c r="Q10" s="113"/>
      <c r="R10" s="113"/>
      <c r="S10" s="114"/>
      <c r="T10" s="1" t="s">
        <v>197</v>
      </c>
      <c r="U10" s="115"/>
      <c r="V10" s="115"/>
      <c r="W10" s="115"/>
      <c r="X10" s="115"/>
      <c r="Y10" t="s">
        <v>136</v>
      </c>
    </row>
    <row r="11" spans="1:25" ht="18.75" customHeight="1">
      <c r="A11" s="119" t="str">
        <f>"【"&amp;A7&amp;"】"</f>
        <v>【】</v>
      </c>
      <c r="B11" s="119"/>
      <c r="C11" s="119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120"/>
      <c r="O11" s="120"/>
      <c r="P11" s="120"/>
      <c r="Q11" s="120"/>
      <c r="R11" s="120"/>
      <c r="S11" s="121"/>
      <c r="T11" s="2" t="s">
        <v>197</v>
      </c>
      <c r="U11" s="122"/>
      <c r="V11" s="122"/>
      <c r="W11" s="122"/>
      <c r="X11" s="122"/>
    </row>
    <row r="12" spans="1:25" ht="18.75" customHeight="1">
      <c r="A12" s="138" t="s">
        <v>25</v>
      </c>
      <c r="B12" s="138"/>
      <c r="C12" s="117" t="s">
        <v>207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39" t="s">
        <v>27</v>
      </c>
      <c r="O12" s="139"/>
      <c r="P12" s="117"/>
      <c r="Q12" s="117"/>
      <c r="R12" s="117"/>
      <c r="S12" s="117"/>
      <c r="T12" s="117"/>
      <c r="U12" s="117"/>
      <c r="V12" s="117"/>
      <c r="W12" s="117"/>
      <c r="X12" s="117"/>
    </row>
    <row r="13" spans="1:25" ht="18.75" customHeight="1">
      <c r="A13" s="138" t="s">
        <v>13</v>
      </c>
      <c r="B13" s="13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39" t="s">
        <v>28</v>
      </c>
      <c r="O13" s="139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1:25" ht="18.75" customHeight="1">
      <c r="A14" s="138" t="s">
        <v>12</v>
      </c>
      <c r="B14" s="138"/>
      <c r="C14" s="138" t="str">
        <f>"("&amp;A6&amp;")"</f>
        <v>()</v>
      </c>
      <c r="D14" s="138"/>
      <c r="E14" s="138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3"/>
      <c r="V14" s="3"/>
      <c r="W14" s="3"/>
      <c r="X14" s="3"/>
    </row>
    <row r="15" spans="1:25" ht="18.75" customHeight="1">
      <c r="A15" s="138"/>
      <c r="B15" s="138"/>
      <c r="C15" s="138" t="str">
        <f>"("&amp;A7&amp;")"</f>
        <v>()</v>
      </c>
      <c r="D15" s="138"/>
      <c r="E15" s="138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01"/>
      <c r="R15" s="101"/>
      <c r="S15" s="101"/>
      <c r="T15" s="101"/>
      <c r="U15" s="3"/>
      <c r="V15" s="3"/>
      <c r="W15" s="3"/>
      <c r="X15" s="3"/>
    </row>
    <row r="16" spans="1:25" ht="18.75" customHeight="1" thickBot="1">
      <c r="A16" s="9"/>
      <c r="B16" s="9"/>
      <c r="C16" s="9"/>
      <c r="D16" s="9"/>
      <c r="E16" s="9"/>
      <c r="F16" s="9"/>
      <c r="G16" s="142"/>
      <c r="H16" s="142"/>
      <c r="I16" s="142"/>
      <c r="J16" s="142"/>
      <c r="K16" s="142"/>
      <c r="L16" s="9"/>
      <c r="M16" s="9"/>
      <c r="N16" s="9"/>
      <c r="O16" s="9"/>
      <c r="P16" s="9"/>
      <c r="Q16" s="9"/>
      <c r="R16" s="9"/>
      <c r="S16" s="9"/>
      <c r="T16" s="10"/>
      <c r="U16" s="10"/>
      <c r="V16" s="9"/>
      <c r="W16" s="9"/>
      <c r="X16" s="9"/>
    </row>
    <row r="17" spans="1:25" ht="18.75" customHeight="1" thickBot="1">
      <c r="A17" s="8" t="s">
        <v>1</v>
      </c>
      <c r="B17" s="140" t="s">
        <v>127</v>
      </c>
      <c r="C17" s="140"/>
      <c r="D17" s="140"/>
      <c r="E17" s="25" t="s">
        <v>3</v>
      </c>
      <c r="F17" s="129"/>
      <c r="G17" s="129"/>
      <c r="H17" s="129"/>
      <c r="I17" s="129"/>
      <c r="J17" s="24" t="s">
        <v>4</v>
      </c>
      <c r="K17" s="130" t="s">
        <v>5</v>
      </c>
      <c r="L17" s="130"/>
      <c r="M17" s="130"/>
      <c r="N17" s="11"/>
      <c r="O17" s="131" t="s">
        <v>6</v>
      </c>
      <c r="P17" s="131"/>
      <c r="Q17" s="11"/>
      <c r="R17" s="12" t="s">
        <v>7</v>
      </c>
      <c r="S17" s="116"/>
      <c r="T17" s="116"/>
      <c r="U17" s="116"/>
      <c r="V17" s="116"/>
      <c r="W17" s="116"/>
      <c r="X17" s="116"/>
      <c r="Y17" t="s">
        <v>30</v>
      </c>
    </row>
    <row r="18" spans="1:25" ht="18.75" customHeight="1" thickBot="1">
      <c r="A18" s="132" t="s">
        <v>29</v>
      </c>
      <c r="B18" s="133"/>
      <c r="C18" s="133"/>
      <c r="D18" s="134"/>
      <c r="E18" s="95">
        <v>1</v>
      </c>
      <c r="F18" s="96">
        <v>2</v>
      </c>
      <c r="G18" s="97">
        <v>3</v>
      </c>
      <c r="H18" s="95">
        <v>4</v>
      </c>
      <c r="I18" s="96">
        <v>5</v>
      </c>
      <c r="J18" s="98">
        <v>6</v>
      </c>
      <c r="K18" s="99">
        <v>7</v>
      </c>
      <c r="L18" s="96">
        <v>8</v>
      </c>
      <c r="M18" s="97">
        <v>9</v>
      </c>
      <c r="N18" s="95">
        <v>10</v>
      </c>
      <c r="O18" s="96">
        <v>11</v>
      </c>
      <c r="P18" s="98">
        <v>12</v>
      </c>
      <c r="Q18" s="99">
        <v>13</v>
      </c>
      <c r="R18" s="96">
        <v>14</v>
      </c>
      <c r="S18" s="98">
        <v>15</v>
      </c>
      <c r="T18" s="100" t="s">
        <v>8</v>
      </c>
      <c r="U18" s="117"/>
      <c r="V18" s="117"/>
      <c r="W18" s="117"/>
      <c r="X18" s="117"/>
      <c r="Y18" t="s">
        <v>31</v>
      </c>
    </row>
    <row r="19" spans="1:25" ht="18.75" customHeight="1">
      <c r="A19" s="135"/>
      <c r="B19" s="136"/>
      <c r="C19" s="136"/>
      <c r="D19" s="137"/>
      <c r="E19" s="104"/>
      <c r="F19" s="105"/>
      <c r="G19" s="106"/>
      <c r="H19" s="104"/>
      <c r="I19" s="105"/>
      <c r="J19" s="93"/>
      <c r="K19" s="94"/>
      <c r="L19" s="105"/>
      <c r="M19" s="106"/>
      <c r="N19" s="104" t="s">
        <v>199</v>
      </c>
      <c r="O19" s="105" t="s">
        <v>199</v>
      </c>
      <c r="P19" s="93" t="s">
        <v>199</v>
      </c>
      <c r="Q19" s="94" t="s">
        <v>199</v>
      </c>
      <c r="R19" s="105" t="s">
        <v>199</v>
      </c>
      <c r="S19" s="93" t="s">
        <v>199</v>
      </c>
      <c r="T19" s="102">
        <v>3</v>
      </c>
      <c r="U19" s="117"/>
      <c r="V19" s="117"/>
      <c r="W19" s="117"/>
      <c r="X19" s="117"/>
      <c r="Y19" t="s">
        <v>32</v>
      </c>
    </row>
    <row r="20" spans="1:25" ht="18.75" customHeight="1" thickBot="1">
      <c r="A20" s="125"/>
      <c r="B20" s="126"/>
      <c r="C20" s="126"/>
      <c r="D20" s="127"/>
      <c r="E20" s="107"/>
      <c r="F20" s="108"/>
      <c r="G20" s="109"/>
      <c r="H20" s="107"/>
      <c r="I20" s="108"/>
      <c r="J20" s="16"/>
      <c r="K20" s="17"/>
      <c r="L20" s="108"/>
      <c r="M20" s="109"/>
      <c r="N20" s="107" t="s">
        <v>199</v>
      </c>
      <c r="O20" s="108" t="s">
        <v>199</v>
      </c>
      <c r="P20" s="16" t="s">
        <v>199</v>
      </c>
      <c r="Q20" s="17" t="s">
        <v>199</v>
      </c>
      <c r="R20" s="108" t="s">
        <v>199</v>
      </c>
      <c r="S20" s="16" t="s">
        <v>199</v>
      </c>
      <c r="T20" s="103">
        <v>5</v>
      </c>
      <c r="U20" s="117"/>
      <c r="V20" s="117"/>
      <c r="W20" s="117"/>
      <c r="X20" s="117"/>
      <c r="Y20" t="s">
        <v>33</v>
      </c>
    </row>
    <row r="21" spans="1:25" ht="18.75" customHeight="1">
      <c r="A21" s="128" t="s">
        <v>9</v>
      </c>
      <c r="B21" s="128"/>
      <c r="C21" s="4" t="s">
        <v>10</v>
      </c>
      <c r="D21" s="118"/>
      <c r="E21" s="118"/>
      <c r="F21" s="118"/>
      <c r="G21" s="5" t="s">
        <v>11</v>
      </c>
      <c r="H21" s="118"/>
      <c r="I21" s="118"/>
      <c r="J21" s="118"/>
      <c r="K21" s="5" t="s">
        <v>12</v>
      </c>
      <c r="L21" s="118"/>
      <c r="M21" s="118"/>
      <c r="N21" s="118"/>
      <c r="O21" s="5" t="s">
        <v>13</v>
      </c>
      <c r="P21" s="118"/>
      <c r="Q21" s="118"/>
      <c r="R21" s="118"/>
      <c r="S21" s="123"/>
      <c r="T21" s="124"/>
      <c r="U21" s="124"/>
      <c r="V21" s="124"/>
      <c r="W21" s="124"/>
      <c r="X21" s="124"/>
      <c r="Y21" t="s">
        <v>34</v>
      </c>
    </row>
    <row r="22" spans="1:25" ht="18.75" customHeight="1">
      <c r="A22" s="7"/>
      <c r="B22" s="7"/>
      <c r="C22" s="7"/>
      <c r="D22" s="7" t="s">
        <v>14</v>
      </c>
      <c r="E22" s="7" t="s">
        <v>15</v>
      </c>
      <c r="F22" s="7" t="s">
        <v>16</v>
      </c>
      <c r="G22" s="7" t="s">
        <v>17</v>
      </c>
      <c r="H22" s="7" t="s">
        <v>18</v>
      </c>
      <c r="I22" s="7" t="s">
        <v>19</v>
      </c>
      <c r="J22" s="7" t="s">
        <v>20</v>
      </c>
      <c r="K22" s="7" t="s">
        <v>21</v>
      </c>
      <c r="L22" s="7" t="s">
        <v>22</v>
      </c>
      <c r="M22" s="7" t="s">
        <v>23</v>
      </c>
      <c r="N22" s="111" t="s">
        <v>26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5" ht="18.75" customHeight="1">
      <c r="A23" s="112" t="str">
        <f>"【"&amp;A19&amp;"】"</f>
        <v>【】</v>
      </c>
      <c r="B23" s="112"/>
      <c r="C23" s="112"/>
      <c r="D23" s="18"/>
      <c r="E23" s="20"/>
      <c r="F23" s="20"/>
      <c r="G23" s="20"/>
      <c r="H23" s="20"/>
      <c r="I23" s="20"/>
      <c r="J23" s="20"/>
      <c r="K23" s="20"/>
      <c r="L23" s="20"/>
      <c r="M23" s="20"/>
      <c r="N23" s="113"/>
      <c r="O23" s="113"/>
      <c r="P23" s="113"/>
      <c r="Q23" s="113"/>
      <c r="R23" s="113"/>
      <c r="S23" s="114"/>
      <c r="T23" s="1" t="s">
        <v>24</v>
      </c>
      <c r="U23" s="115"/>
      <c r="V23" s="115"/>
      <c r="W23" s="115"/>
      <c r="X23" s="115"/>
      <c r="Y23" t="s">
        <v>136</v>
      </c>
    </row>
    <row r="24" spans="1:25" ht="18.75" customHeight="1">
      <c r="A24" s="119" t="str">
        <f>"【"&amp;A20&amp;"】"</f>
        <v>【】</v>
      </c>
      <c r="B24" s="119"/>
      <c r="C24" s="119"/>
      <c r="D24" s="21"/>
      <c r="E24" s="23"/>
      <c r="F24" s="23"/>
      <c r="G24" s="23"/>
      <c r="H24" s="23"/>
      <c r="I24" s="23"/>
      <c r="J24" s="23"/>
      <c r="K24" s="23"/>
      <c r="L24" s="23"/>
      <c r="M24" s="23"/>
      <c r="N24" s="120"/>
      <c r="O24" s="120"/>
      <c r="P24" s="120"/>
      <c r="Q24" s="120"/>
      <c r="R24" s="120"/>
      <c r="S24" s="121"/>
      <c r="T24" s="2" t="s">
        <v>24</v>
      </c>
      <c r="U24" s="122"/>
      <c r="V24" s="122"/>
      <c r="W24" s="122"/>
      <c r="X24" s="122"/>
    </row>
    <row r="25" spans="1:25" ht="18.75" customHeight="1">
      <c r="A25" s="138" t="s">
        <v>25</v>
      </c>
      <c r="B25" s="138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39" t="s">
        <v>27</v>
      </c>
      <c r="O25" s="139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1:25" ht="18.75" customHeight="1">
      <c r="A26" s="138" t="s">
        <v>13</v>
      </c>
      <c r="B26" s="138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39" t="s">
        <v>28</v>
      </c>
      <c r="O26" s="139"/>
      <c r="P26" s="117"/>
      <c r="Q26" s="117"/>
      <c r="R26" s="117"/>
      <c r="S26" s="117"/>
      <c r="T26" s="117"/>
      <c r="U26" s="117"/>
      <c r="V26" s="117"/>
      <c r="W26" s="117"/>
      <c r="X26" s="117"/>
    </row>
    <row r="27" spans="1:25" ht="18.75" customHeight="1">
      <c r="A27" s="138" t="s">
        <v>12</v>
      </c>
      <c r="B27" s="138"/>
      <c r="C27" s="138" t="str">
        <f>"("&amp;A19&amp;")"</f>
        <v>()</v>
      </c>
      <c r="D27" s="138"/>
      <c r="E27" s="138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3"/>
      <c r="V27" s="3"/>
      <c r="W27" s="3"/>
      <c r="X27" s="3"/>
    </row>
    <row r="28" spans="1:25" ht="18.75" customHeight="1">
      <c r="A28" s="138"/>
      <c r="B28" s="138"/>
      <c r="C28" s="138" t="str">
        <f>"("&amp;A20&amp;")"</f>
        <v>()</v>
      </c>
      <c r="D28" s="138"/>
      <c r="E28" s="138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3"/>
      <c r="V28" s="3"/>
      <c r="W28" s="3"/>
      <c r="X28" s="3"/>
    </row>
    <row r="29" spans="1:25" ht="18.75" customHeight="1" thickBot="1">
      <c r="A29" s="9"/>
      <c r="B29" s="9"/>
      <c r="C29" s="9"/>
      <c r="D29" s="9"/>
      <c r="E29" s="9"/>
      <c r="F29" s="9"/>
      <c r="G29" s="142"/>
      <c r="H29" s="142"/>
      <c r="I29" s="142"/>
      <c r="J29" s="142"/>
      <c r="K29" s="142"/>
      <c r="L29" s="9"/>
      <c r="M29" s="9"/>
      <c r="N29" s="9"/>
      <c r="O29" s="9"/>
      <c r="P29" s="9"/>
      <c r="Q29" s="9"/>
      <c r="R29" s="9"/>
      <c r="S29" s="9"/>
      <c r="T29" s="10"/>
      <c r="U29" s="10"/>
      <c r="V29" s="9"/>
      <c r="W29" s="9"/>
      <c r="X29" s="9"/>
    </row>
    <row r="30" spans="1:25" ht="18.75" customHeight="1" thickBot="1">
      <c r="A30" s="8" t="s">
        <v>1</v>
      </c>
      <c r="B30" s="140" t="s">
        <v>128</v>
      </c>
      <c r="C30" s="140"/>
      <c r="D30" s="140"/>
      <c r="E30" s="25" t="s">
        <v>3</v>
      </c>
      <c r="F30" s="129"/>
      <c r="G30" s="129"/>
      <c r="H30" s="129"/>
      <c r="I30" s="129"/>
      <c r="J30" s="24" t="s">
        <v>4</v>
      </c>
      <c r="K30" s="130" t="s">
        <v>5</v>
      </c>
      <c r="L30" s="130"/>
      <c r="M30" s="130"/>
      <c r="N30" s="11"/>
      <c r="O30" s="131" t="s">
        <v>198</v>
      </c>
      <c r="P30" s="131"/>
      <c r="Q30" s="11"/>
      <c r="R30" s="12" t="s">
        <v>7</v>
      </c>
      <c r="S30" s="116"/>
      <c r="T30" s="116"/>
      <c r="U30" s="116"/>
      <c r="V30" s="116"/>
      <c r="W30" s="116"/>
      <c r="X30" s="116"/>
      <c r="Y30" t="s">
        <v>30</v>
      </c>
    </row>
    <row r="31" spans="1:25" ht="18.75" customHeight="1" thickBot="1">
      <c r="A31" s="132" t="s">
        <v>29</v>
      </c>
      <c r="B31" s="133"/>
      <c r="C31" s="133"/>
      <c r="D31" s="134"/>
      <c r="E31" s="95">
        <v>1</v>
      </c>
      <c r="F31" s="96">
        <v>2</v>
      </c>
      <c r="G31" s="97">
        <v>3</v>
      </c>
      <c r="H31" s="95">
        <v>4</v>
      </c>
      <c r="I31" s="96">
        <v>5</v>
      </c>
      <c r="J31" s="98">
        <v>6</v>
      </c>
      <c r="K31" s="99">
        <v>7</v>
      </c>
      <c r="L31" s="96">
        <v>8</v>
      </c>
      <c r="M31" s="97">
        <v>9</v>
      </c>
      <c r="N31" s="95">
        <v>10</v>
      </c>
      <c r="O31" s="96">
        <v>11</v>
      </c>
      <c r="P31" s="98">
        <v>12</v>
      </c>
      <c r="Q31" s="99">
        <v>13</v>
      </c>
      <c r="R31" s="96">
        <v>14</v>
      </c>
      <c r="S31" s="98">
        <v>15</v>
      </c>
      <c r="T31" s="100" t="s">
        <v>8</v>
      </c>
      <c r="U31" s="117"/>
      <c r="V31" s="117"/>
      <c r="W31" s="117"/>
      <c r="X31" s="117"/>
      <c r="Y31" t="s">
        <v>31</v>
      </c>
    </row>
    <row r="32" spans="1:25" ht="18.75" customHeight="1">
      <c r="A32" s="135"/>
      <c r="B32" s="136"/>
      <c r="C32" s="136"/>
      <c r="D32" s="137"/>
      <c r="E32" s="104"/>
      <c r="F32" s="105"/>
      <c r="G32" s="106"/>
      <c r="H32" s="104"/>
      <c r="I32" s="105"/>
      <c r="J32" s="93" t="s">
        <v>200</v>
      </c>
      <c r="K32" s="94" t="s">
        <v>200</v>
      </c>
      <c r="L32" s="105" t="s">
        <v>200</v>
      </c>
      <c r="M32" s="106" t="s">
        <v>200</v>
      </c>
      <c r="N32" s="104" t="s">
        <v>199</v>
      </c>
      <c r="O32" s="105" t="s">
        <v>199</v>
      </c>
      <c r="P32" s="93" t="s">
        <v>199</v>
      </c>
      <c r="Q32" s="94" t="s">
        <v>199</v>
      </c>
      <c r="R32" s="105" t="s">
        <v>199</v>
      </c>
      <c r="S32" s="93" t="s">
        <v>199</v>
      </c>
      <c r="T32" s="102"/>
      <c r="U32" s="117"/>
      <c r="V32" s="117"/>
      <c r="W32" s="117"/>
      <c r="X32" s="117"/>
      <c r="Y32" t="s">
        <v>32</v>
      </c>
    </row>
    <row r="33" spans="1:25" ht="18.75" customHeight="1" thickBot="1">
      <c r="A33" s="125"/>
      <c r="B33" s="126"/>
      <c r="C33" s="126"/>
      <c r="D33" s="127"/>
      <c r="E33" s="107"/>
      <c r="F33" s="108"/>
      <c r="G33" s="109"/>
      <c r="H33" s="107"/>
      <c r="I33" s="108"/>
      <c r="J33" s="16" t="s">
        <v>200</v>
      </c>
      <c r="K33" s="17" t="s">
        <v>200</v>
      </c>
      <c r="L33" s="108" t="s">
        <v>200</v>
      </c>
      <c r="M33" s="109" t="s">
        <v>200</v>
      </c>
      <c r="N33" s="107" t="s">
        <v>199</v>
      </c>
      <c r="O33" s="108" t="s">
        <v>199</v>
      </c>
      <c r="P33" s="16" t="s">
        <v>199</v>
      </c>
      <c r="Q33" s="17" t="s">
        <v>199</v>
      </c>
      <c r="R33" s="108" t="s">
        <v>199</v>
      </c>
      <c r="S33" s="16" t="s">
        <v>199</v>
      </c>
      <c r="T33" s="103"/>
      <c r="U33" s="117"/>
      <c r="V33" s="117"/>
      <c r="W33" s="117"/>
      <c r="X33" s="117"/>
      <c r="Y33" t="s">
        <v>33</v>
      </c>
    </row>
    <row r="34" spans="1:25" ht="18.75" customHeight="1">
      <c r="A34" s="128" t="s">
        <v>9</v>
      </c>
      <c r="B34" s="128"/>
      <c r="C34" s="4" t="s">
        <v>10</v>
      </c>
      <c r="D34" s="118"/>
      <c r="E34" s="118"/>
      <c r="F34" s="118"/>
      <c r="G34" s="5" t="s">
        <v>11</v>
      </c>
      <c r="H34" s="118"/>
      <c r="I34" s="118"/>
      <c r="J34" s="118"/>
      <c r="K34" s="5" t="s">
        <v>12</v>
      </c>
      <c r="L34" s="118"/>
      <c r="M34" s="118"/>
      <c r="N34" s="118"/>
      <c r="O34" s="5" t="s">
        <v>13</v>
      </c>
      <c r="P34" s="118"/>
      <c r="Q34" s="118"/>
      <c r="R34" s="118"/>
      <c r="S34" s="123"/>
      <c r="T34" s="124"/>
      <c r="U34" s="124"/>
      <c r="V34" s="124"/>
      <c r="W34" s="124"/>
      <c r="X34" s="124"/>
      <c r="Y34" t="s">
        <v>34</v>
      </c>
    </row>
    <row r="35" spans="1:25" ht="18.75" customHeight="1">
      <c r="A35" s="7"/>
      <c r="B35" s="7"/>
      <c r="C35" s="7"/>
      <c r="D35" s="7" t="s">
        <v>14</v>
      </c>
      <c r="E35" s="7" t="s">
        <v>15</v>
      </c>
      <c r="F35" s="7" t="s">
        <v>16</v>
      </c>
      <c r="G35" s="7" t="s">
        <v>17</v>
      </c>
      <c r="H35" s="7" t="s">
        <v>18</v>
      </c>
      <c r="I35" s="7" t="s">
        <v>19</v>
      </c>
      <c r="J35" s="7" t="s">
        <v>20</v>
      </c>
      <c r="K35" s="7" t="s">
        <v>21</v>
      </c>
      <c r="L35" s="7" t="s">
        <v>22</v>
      </c>
      <c r="M35" s="7" t="s">
        <v>23</v>
      </c>
      <c r="N35" s="111" t="s">
        <v>26</v>
      </c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5" ht="18.75" customHeight="1">
      <c r="A36" s="112" t="str">
        <f>"【"&amp;A32&amp;"】"</f>
        <v>【】</v>
      </c>
      <c r="B36" s="112"/>
      <c r="C36" s="112"/>
      <c r="D36" s="18"/>
      <c r="E36" s="20"/>
      <c r="F36" s="20"/>
      <c r="G36" s="20"/>
      <c r="H36" s="20"/>
      <c r="I36" s="20"/>
      <c r="J36" s="20"/>
      <c r="K36" s="20"/>
      <c r="L36" s="20"/>
      <c r="M36" s="20"/>
      <c r="N36" s="113"/>
      <c r="O36" s="113"/>
      <c r="P36" s="113"/>
      <c r="Q36" s="113"/>
      <c r="R36" s="113"/>
      <c r="S36" s="114"/>
      <c r="T36" s="1" t="s">
        <v>24</v>
      </c>
      <c r="U36" s="115"/>
      <c r="V36" s="115"/>
      <c r="W36" s="115"/>
      <c r="X36" s="115"/>
      <c r="Y36" t="s">
        <v>136</v>
      </c>
    </row>
    <row r="37" spans="1:25" ht="18.75" customHeight="1">
      <c r="A37" s="119" t="str">
        <f>"【"&amp;A33&amp;"】"</f>
        <v>【】</v>
      </c>
      <c r="B37" s="119"/>
      <c r="C37" s="119"/>
      <c r="D37" s="21"/>
      <c r="E37" s="23"/>
      <c r="F37" s="23"/>
      <c r="G37" s="23"/>
      <c r="H37" s="23"/>
      <c r="I37" s="23"/>
      <c r="J37" s="23"/>
      <c r="K37" s="23"/>
      <c r="L37" s="23"/>
      <c r="M37" s="23"/>
      <c r="N37" s="120"/>
      <c r="O37" s="120"/>
      <c r="P37" s="120"/>
      <c r="Q37" s="120"/>
      <c r="R37" s="120"/>
      <c r="S37" s="121"/>
      <c r="T37" s="2" t="s">
        <v>24</v>
      </c>
      <c r="U37" s="122"/>
      <c r="V37" s="122"/>
      <c r="W37" s="122"/>
      <c r="X37" s="122"/>
    </row>
    <row r="38" spans="1:25" ht="18.75" customHeight="1">
      <c r="A38" s="138" t="s">
        <v>25</v>
      </c>
      <c r="B38" s="13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39" t="s">
        <v>27</v>
      </c>
      <c r="O38" s="139"/>
      <c r="P38" s="117"/>
      <c r="Q38" s="117"/>
      <c r="R38" s="117"/>
      <c r="S38" s="117"/>
      <c r="T38" s="117"/>
      <c r="U38" s="117"/>
      <c r="V38" s="117"/>
      <c r="W38" s="117"/>
      <c r="X38" s="117"/>
    </row>
    <row r="39" spans="1:25" ht="18.75" customHeight="1">
      <c r="A39" s="138" t="s">
        <v>13</v>
      </c>
      <c r="B39" s="13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39" t="s">
        <v>28</v>
      </c>
      <c r="O39" s="139"/>
      <c r="P39" s="117"/>
      <c r="Q39" s="117"/>
      <c r="R39" s="117"/>
      <c r="S39" s="117"/>
      <c r="T39" s="117"/>
      <c r="U39" s="117"/>
      <c r="V39" s="117"/>
      <c r="W39" s="117"/>
      <c r="X39" s="117"/>
    </row>
    <row r="40" spans="1:25" ht="18.75" customHeight="1">
      <c r="A40" s="138" t="s">
        <v>12</v>
      </c>
      <c r="B40" s="138"/>
      <c r="C40" s="138" t="str">
        <f>"("&amp;A32&amp;")"</f>
        <v>()</v>
      </c>
      <c r="D40" s="138"/>
      <c r="E40" s="138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3"/>
      <c r="V40" s="3"/>
      <c r="W40" s="3"/>
      <c r="X40" s="3"/>
    </row>
    <row r="41" spans="1:25" ht="18.75" customHeight="1">
      <c r="A41" s="138"/>
      <c r="B41" s="138"/>
      <c r="C41" s="138" t="str">
        <f>"("&amp;A33&amp;")"</f>
        <v>()</v>
      </c>
      <c r="D41" s="138"/>
      <c r="E41" s="138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3"/>
      <c r="V41" s="3"/>
      <c r="W41" s="3"/>
      <c r="X41" s="3"/>
    </row>
  </sheetData>
  <mergeCells count="126">
    <mergeCell ref="A40:B41"/>
    <mergeCell ref="C40:E40"/>
    <mergeCell ref="F40:T40"/>
    <mergeCell ref="C41:E41"/>
    <mergeCell ref="F41:T41"/>
    <mergeCell ref="C28:E28"/>
    <mergeCell ref="F28:T28"/>
    <mergeCell ref="A38:B38"/>
    <mergeCell ref="C38:M38"/>
    <mergeCell ref="A39:B39"/>
    <mergeCell ref="C39:M39"/>
    <mergeCell ref="B30:D30"/>
    <mergeCell ref="A34:B34"/>
    <mergeCell ref="G29:K29"/>
    <mergeCell ref="U1:X1"/>
    <mergeCell ref="Q1:T1"/>
    <mergeCell ref="G3:O3"/>
    <mergeCell ref="T2:X2"/>
    <mergeCell ref="T3:X3"/>
    <mergeCell ref="A12:B12"/>
    <mergeCell ref="B4:D4"/>
    <mergeCell ref="A8:B8"/>
    <mergeCell ref="N9:X9"/>
    <mergeCell ref="A6:D6"/>
    <mergeCell ref="A7:D7"/>
    <mergeCell ref="A10:C10"/>
    <mergeCell ref="D8:F8"/>
    <mergeCell ref="D1:F1"/>
    <mergeCell ref="G1:O1"/>
    <mergeCell ref="A13:B13"/>
    <mergeCell ref="N12:O12"/>
    <mergeCell ref="N13:O13"/>
    <mergeCell ref="F4:I4"/>
    <mergeCell ref="O4:P4"/>
    <mergeCell ref="S4:X4"/>
    <mergeCell ref="K4:M4"/>
    <mergeCell ref="A11:C11"/>
    <mergeCell ref="A5:D5"/>
    <mergeCell ref="U6:X6"/>
    <mergeCell ref="U7:X7"/>
    <mergeCell ref="U5:X5"/>
    <mergeCell ref="H8:J8"/>
    <mergeCell ref="L8:N8"/>
    <mergeCell ref="U11:X11"/>
    <mergeCell ref="A25:B25"/>
    <mergeCell ref="C25:M25"/>
    <mergeCell ref="B17:D17"/>
    <mergeCell ref="A14:B15"/>
    <mergeCell ref="P26:X26"/>
    <mergeCell ref="D2:F2"/>
    <mergeCell ref="D3:F3"/>
    <mergeCell ref="G2:I2"/>
    <mergeCell ref="R2:S2"/>
    <mergeCell ref="R3:S3"/>
    <mergeCell ref="O2:P2"/>
    <mergeCell ref="C12:M12"/>
    <mergeCell ref="C13:M13"/>
    <mergeCell ref="C14:E14"/>
    <mergeCell ref="F14:T14"/>
    <mergeCell ref="C15:E15"/>
    <mergeCell ref="G16:K16"/>
    <mergeCell ref="P12:X12"/>
    <mergeCell ref="P13:X13"/>
    <mergeCell ref="P8:R8"/>
    <mergeCell ref="S8:X8"/>
    <mergeCell ref="N10:S10"/>
    <mergeCell ref="U10:X10"/>
    <mergeCell ref="N11:S11"/>
    <mergeCell ref="F15:P15"/>
    <mergeCell ref="P39:X39"/>
    <mergeCell ref="N35:X35"/>
    <mergeCell ref="A36:C36"/>
    <mergeCell ref="N36:S36"/>
    <mergeCell ref="U36:X36"/>
    <mergeCell ref="A37:C37"/>
    <mergeCell ref="N37:S37"/>
    <mergeCell ref="U37:X37"/>
    <mergeCell ref="N38:O38"/>
    <mergeCell ref="N39:O39"/>
    <mergeCell ref="A31:D31"/>
    <mergeCell ref="A32:D32"/>
    <mergeCell ref="U33:X33"/>
    <mergeCell ref="P38:X38"/>
    <mergeCell ref="A33:D33"/>
    <mergeCell ref="P25:X25"/>
    <mergeCell ref="N25:O25"/>
    <mergeCell ref="N26:O26"/>
    <mergeCell ref="F30:I30"/>
    <mergeCell ref="K30:M30"/>
    <mergeCell ref="A26:B26"/>
    <mergeCell ref="C26:M26"/>
    <mergeCell ref="A27:B28"/>
    <mergeCell ref="C27:E27"/>
    <mergeCell ref="F27:T27"/>
    <mergeCell ref="S30:X30"/>
    <mergeCell ref="U31:X31"/>
    <mergeCell ref="D34:F34"/>
    <mergeCell ref="H34:J34"/>
    <mergeCell ref="L34:N34"/>
    <mergeCell ref="P34:R34"/>
    <mergeCell ref="S34:X34"/>
    <mergeCell ref="U32:X32"/>
    <mergeCell ref="O30:P30"/>
    <mergeCell ref="N22:X22"/>
    <mergeCell ref="A23:C23"/>
    <mergeCell ref="N23:S23"/>
    <mergeCell ref="U23:X23"/>
    <mergeCell ref="S17:X17"/>
    <mergeCell ref="U18:X18"/>
    <mergeCell ref="D21:F21"/>
    <mergeCell ref="A24:C24"/>
    <mergeCell ref="N24:S24"/>
    <mergeCell ref="U24:X24"/>
    <mergeCell ref="H21:J21"/>
    <mergeCell ref="L21:N21"/>
    <mergeCell ref="P21:R21"/>
    <mergeCell ref="S21:X21"/>
    <mergeCell ref="U19:X19"/>
    <mergeCell ref="U20:X20"/>
    <mergeCell ref="A20:D20"/>
    <mergeCell ref="A21:B21"/>
    <mergeCell ref="F17:I17"/>
    <mergeCell ref="K17:M17"/>
    <mergeCell ref="O17:P17"/>
    <mergeCell ref="A18:D18"/>
    <mergeCell ref="A19:D19"/>
  </mergeCells>
  <phoneticPr fontId="1"/>
  <dataValidations count="5">
    <dataValidation type="list" allowBlank="1" showInputMessage="1" showErrorMessage="1" sqref="G16:K16 G29:K29" xr:uid="{00000000-0002-0000-0000-000000000000}">
      <formula1>"１回戦,２回戦,３回戦,４回戦,準々決勝,準決勝,決勝,第３位決定戦"</formula1>
    </dataValidation>
    <dataValidation type="list" allowBlank="1" showInputMessage="1" sqref="U6:X6 U19:X19 U32:X32" xr:uid="{00000000-0002-0000-0000-000001000000}">
      <formula1>",5回コールド,6回コールド,7回コールド,8回コールド"</formula1>
    </dataValidation>
    <dataValidation type="list" allowBlank="1" showInputMessage="1" sqref="U7:X7 U20:X20 U33:X33" xr:uid="{00000000-0002-0000-0000-000002000000}">
      <formula1>"延長10回,延長11回,延長12回,延長13回ﾀｲブレーク,延長14回ﾀｲﾌﾞﾚｰｸ"</formula1>
    </dataValidation>
    <dataValidation type="list" allowBlank="1" showInputMessage="1" sqref="U5:X5 U18:X18 U31:X31" xr:uid="{00000000-0002-0000-0000-000003000000}">
      <formula1>":点灯"</formula1>
    </dataValidation>
    <dataValidation type="list" allowBlank="1" showInputMessage="1" sqref="S4 S17 S30" xr:uid="{00000000-0002-0000-0000-000004000000}">
      <formula1>"(:～:中断)"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5000000}">
          <x14:formula1>
            <xm:f>項目!$C$1:$C$20</xm:f>
          </x14:formula1>
          <xm:sqref>G3</xm:sqref>
        </x14:dataValidation>
        <x14:dataValidation type="list" allowBlank="1" showInputMessage="1" xr:uid="{00000000-0002-0000-0000-000006000000}">
          <x14:formula1>
            <xm:f>項目!$G$1:$G$14</xm:f>
          </x14:formula1>
          <xm:sqref>F4:I4 F17:I17 F30:I30</xm:sqref>
        </x14:dataValidation>
        <x14:dataValidation type="list" allowBlank="1" showInputMessage="1" xr:uid="{00000000-0002-0000-0000-000007000000}">
          <x14:formula1>
            <xm:f>項目!$A$1:$A$101</xm:f>
          </x14:formula1>
          <xm:sqref>D8:F8 P34:R34 L34:N34 H34:J34 D34:F34 P21:R21 L21:N21 H21:J21 D21:F21 P8:R8 L8:N8 H8:J8</xm:sqref>
        </x14:dataValidation>
        <x14:dataValidation type="list" allowBlank="1" showInputMessage="1" showErrorMessage="1" xr:uid="{7CCE649E-B801-4728-8D3E-4094C277FA6B}">
          <x14:formula1>
            <xm:f>項目!$I$1:$I$10</xm:f>
          </x14:formula1>
          <xm:sqref>G1:O1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workbookViewId="0">
      <selection activeCell="I6" sqref="I6"/>
    </sheetView>
  </sheetViews>
  <sheetFormatPr defaultRowHeight="18.75"/>
  <sheetData>
    <row r="1" spans="1:9">
      <c r="A1" t="s">
        <v>180</v>
      </c>
      <c r="C1" t="s">
        <v>112</v>
      </c>
      <c r="G1" t="s">
        <v>201</v>
      </c>
      <c r="I1" t="s">
        <v>219</v>
      </c>
    </row>
    <row r="2" spans="1:9">
      <c r="A2" t="s">
        <v>35</v>
      </c>
      <c r="C2" t="s">
        <v>113</v>
      </c>
      <c r="G2" t="s">
        <v>202</v>
      </c>
      <c r="I2" t="s">
        <v>209</v>
      </c>
    </row>
    <row r="3" spans="1:9">
      <c r="A3" t="s">
        <v>36</v>
      </c>
      <c r="C3" t="s">
        <v>114</v>
      </c>
      <c r="G3" t="s">
        <v>203</v>
      </c>
      <c r="I3" t="s">
        <v>210</v>
      </c>
    </row>
    <row r="4" spans="1:9">
      <c r="A4" t="s">
        <v>181</v>
      </c>
      <c r="C4" t="s">
        <v>115</v>
      </c>
      <c r="G4" t="s">
        <v>204</v>
      </c>
      <c r="I4" t="s">
        <v>220</v>
      </c>
    </row>
    <row r="5" spans="1:9">
      <c r="A5" t="s">
        <v>37</v>
      </c>
      <c r="C5" t="s">
        <v>116</v>
      </c>
      <c r="G5" t="s">
        <v>205</v>
      </c>
      <c r="I5" t="s">
        <v>211</v>
      </c>
    </row>
    <row r="6" spans="1:9">
      <c r="A6" t="s">
        <v>38</v>
      </c>
      <c r="C6" t="s">
        <v>117</v>
      </c>
      <c r="G6" t="s">
        <v>206</v>
      </c>
      <c r="I6" t="s">
        <v>212</v>
      </c>
    </row>
    <row r="7" spans="1:9">
      <c r="A7" t="s">
        <v>39</v>
      </c>
      <c r="C7" t="s">
        <v>118</v>
      </c>
      <c r="I7" t="s">
        <v>213</v>
      </c>
    </row>
    <row r="8" spans="1:9">
      <c r="A8" t="s">
        <v>40</v>
      </c>
      <c r="C8" t="s">
        <v>119</v>
      </c>
      <c r="I8" t="s">
        <v>214</v>
      </c>
    </row>
    <row r="9" spans="1:9">
      <c r="A9" t="s">
        <v>182</v>
      </c>
      <c r="C9" t="s">
        <v>120</v>
      </c>
      <c r="I9" t="s">
        <v>215</v>
      </c>
    </row>
    <row r="10" spans="1:9">
      <c r="A10" t="s">
        <v>41</v>
      </c>
      <c r="C10" t="s">
        <v>121</v>
      </c>
      <c r="I10" t="s">
        <v>216</v>
      </c>
    </row>
    <row r="11" spans="1:9">
      <c r="A11" t="s">
        <v>42</v>
      </c>
      <c r="C11" t="s">
        <v>122</v>
      </c>
    </row>
    <row r="12" spans="1:9">
      <c r="A12" t="s">
        <v>43</v>
      </c>
      <c r="C12" t="s">
        <v>123</v>
      </c>
    </row>
    <row r="13" spans="1:9">
      <c r="A13" t="s">
        <v>183</v>
      </c>
      <c r="C13" t="s">
        <v>124</v>
      </c>
    </row>
    <row r="14" spans="1:9">
      <c r="A14" t="s">
        <v>184</v>
      </c>
      <c r="C14" t="s">
        <v>125</v>
      </c>
    </row>
    <row r="15" spans="1:9">
      <c r="A15" t="s">
        <v>44</v>
      </c>
      <c r="C15" t="s">
        <v>126</v>
      </c>
    </row>
    <row r="16" spans="1:9">
      <c r="A16" t="s">
        <v>45</v>
      </c>
    </row>
    <row r="17" spans="1:1">
      <c r="A17" t="s">
        <v>185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186</v>
      </c>
    </row>
    <row r="23" spans="1:1">
      <c r="A23" t="s">
        <v>50</v>
      </c>
    </row>
    <row r="24" spans="1:1">
      <c r="A24" t="s">
        <v>51</v>
      </c>
    </row>
    <row r="25" spans="1:1">
      <c r="A25" t="s">
        <v>52</v>
      </c>
    </row>
    <row r="26" spans="1:1">
      <c r="A26" t="s">
        <v>53</v>
      </c>
    </row>
    <row r="27" spans="1:1">
      <c r="A27" t="s">
        <v>54</v>
      </c>
    </row>
    <row r="28" spans="1:1">
      <c r="A28" t="s">
        <v>55</v>
      </c>
    </row>
    <row r="29" spans="1:1">
      <c r="A29" t="s">
        <v>56</v>
      </c>
    </row>
    <row r="30" spans="1:1">
      <c r="A30" t="s">
        <v>57</v>
      </c>
    </row>
    <row r="31" spans="1:1">
      <c r="A31" t="s">
        <v>58</v>
      </c>
    </row>
    <row r="32" spans="1:1">
      <c r="A32" t="s">
        <v>59</v>
      </c>
    </row>
    <row r="33" spans="1:1">
      <c r="A33" t="s">
        <v>60</v>
      </c>
    </row>
    <row r="34" spans="1:1">
      <c r="A34" t="s">
        <v>61</v>
      </c>
    </row>
    <row r="35" spans="1:1">
      <c r="A35" t="s">
        <v>62</v>
      </c>
    </row>
    <row r="36" spans="1:1">
      <c r="A36" t="s">
        <v>63</v>
      </c>
    </row>
    <row r="37" spans="1:1">
      <c r="A37" t="s">
        <v>64</v>
      </c>
    </row>
    <row r="38" spans="1:1">
      <c r="A38" t="s">
        <v>65</v>
      </c>
    </row>
    <row r="39" spans="1:1">
      <c r="A39" t="s">
        <v>66</v>
      </c>
    </row>
    <row r="40" spans="1:1">
      <c r="A40" t="s">
        <v>187</v>
      </c>
    </row>
    <row r="41" spans="1:1">
      <c r="A41" t="s">
        <v>188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  <row r="48" spans="1:1">
      <c r="A48" t="s">
        <v>73</v>
      </c>
    </row>
    <row r="49" spans="1:1">
      <c r="A49" t="s">
        <v>74</v>
      </c>
    </row>
    <row r="50" spans="1:1">
      <c r="A50" t="s">
        <v>75</v>
      </c>
    </row>
    <row r="51" spans="1:1">
      <c r="A51" t="s">
        <v>76</v>
      </c>
    </row>
    <row r="52" spans="1:1">
      <c r="A52" t="s">
        <v>77</v>
      </c>
    </row>
    <row r="53" spans="1:1">
      <c r="A53" t="s">
        <v>78</v>
      </c>
    </row>
    <row r="54" spans="1:1">
      <c r="A54" t="s">
        <v>79</v>
      </c>
    </row>
    <row r="55" spans="1:1">
      <c r="A55" t="s">
        <v>80</v>
      </c>
    </row>
    <row r="56" spans="1:1">
      <c r="A56" t="s">
        <v>81</v>
      </c>
    </row>
    <row r="57" spans="1:1">
      <c r="A57" t="s">
        <v>82</v>
      </c>
    </row>
    <row r="58" spans="1:1">
      <c r="A58" t="s">
        <v>189</v>
      </c>
    </row>
    <row r="59" spans="1:1">
      <c r="A59" t="s">
        <v>190</v>
      </c>
    </row>
    <row r="60" spans="1:1">
      <c r="A60" t="s">
        <v>83</v>
      </c>
    </row>
    <row r="61" spans="1:1">
      <c r="A61" t="s">
        <v>84</v>
      </c>
    </row>
    <row r="62" spans="1:1">
      <c r="A62" t="s">
        <v>85</v>
      </c>
    </row>
    <row r="63" spans="1:1">
      <c r="A63" t="s">
        <v>86</v>
      </c>
    </row>
    <row r="64" spans="1:1">
      <c r="A64" t="s">
        <v>87</v>
      </c>
    </row>
    <row r="65" spans="1:1">
      <c r="A65" t="s">
        <v>88</v>
      </c>
    </row>
    <row r="66" spans="1:1">
      <c r="A66" t="s">
        <v>89</v>
      </c>
    </row>
    <row r="67" spans="1:1">
      <c r="A67" t="s">
        <v>90</v>
      </c>
    </row>
    <row r="68" spans="1:1">
      <c r="A68" t="s">
        <v>91</v>
      </c>
    </row>
    <row r="69" spans="1:1">
      <c r="A69" t="s">
        <v>92</v>
      </c>
    </row>
    <row r="70" spans="1:1">
      <c r="A70" t="s">
        <v>93</v>
      </c>
    </row>
    <row r="71" spans="1:1">
      <c r="A71" t="s">
        <v>191</v>
      </c>
    </row>
    <row r="72" spans="1:1">
      <c r="A72" t="s">
        <v>192</v>
      </c>
    </row>
    <row r="73" spans="1:1">
      <c r="A73" t="s">
        <v>94</v>
      </c>
    </row>
    <row r="74" spans="1:1">
      <c r="A74" t="s">
        <v>193</v>
      </c>
    </row>
    <row r="75" spans="1:1">
      <c r="A75" t="s">
        <v>194</v>
      </c>
    </row>
    <row r="76" spans="1:1">
      <c r="A76" t="s">
        <v>95</v>
      </c>
    </row>
    <row r="77" spans="1:1">
      <c r="A77" t="s">
        <v>96</v>
      </c>
    </row>
    <row r="78" spans="1:1">
      <c r="A78" t="s">
        <v>97</v>
      </c>
    </row>
    <row r="79" spans="1:1">
      <c r="A79" t="s">
        <v>98</v>
      </c>
    </row>
    <row r="80" spans="1:1">
      <c r="A80" t="s">
        <v>99</v>
      </c>
    </row>
    <row r="81" spans="1:1">
      <c r="A81" t="s">
        <v>195</v>
      </c>
    </row>
    <row r="82" spans="1:1">
      <c r="A82" t="s">
        <v>100</v>
      </c>
    </row>
    <row r="83" spans="1:1">
      <c r="A83" t="s">
        <v>101</v>
      </c>
    </row>
    <row r="84" spans="1:1">
      <c r="A84" t="s">
        <v>102</v>
      </c>
    </row>
    <row r="85" spans="1:1">
      <c r="A85" t="s">
        <v>103</v>
      </c>
    </row>
    <row r="86" spans="1:1">
      <c r="A86" t="s">
        <v>104</v>
      </c>
    </row>
    <row r="87" spans="1:1">
      <c r="A87" t="s">
        <v>105</v>
      </c>
    </row>
    <row r="88" spans="1:1">
      <c r="A88" t="s">
        <v>106</v>
      </c>
    </row>
    <row r="89" spans="1:1">
      <c r="A89" t="s">
        <v>107</v>
      </c>
    </row>
    <row r="90" spans="1:1">
      <c r="A90" t="s">
        <v>108</v>
      </c>
    </row>
    <row r="91" spans="1:1">
      <c r="A91" t="s">
        <v>109</v>
      </c>
    </row>
    <row r="92" spans="1:1">
      <c r="A92" t="s">
        <v>196</v>
      </c>
    </row>
    <row r="93" spans="1:1">
      <c r="A93" t="s">
        <v>110</v>
      </c>
    </row>
    <row r="94" spans="1:1">
      <c r="A94" t="s">
        <v>111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5"/>
  <sheetViews>
    <sheetView workbookViewId="0">
      <selection activeCell="B6" sqref="B6"/>
    </sheetView>
  </sheetViews>
  <sheetFormatPr defaultRowHeight="18.75"/>
  <cols>
    <col min="1" max="1" width="4.5" customWidth="1"/>
  </cols>
  <sheetData>
    <row r="1" spans="1:83">
      <c r="A1" s="156" t="s">
        <v>137</v>
      </c>
      <c r="B1" s="158" t="s">
        <v>138</v>
      </c>
      <c r="C1" s="160" t="s">
        <v>139</v>
      </c>
      <c r="D1" s="162" t="s">
        <v>140</v>
      </c>
      <c r="E1" s="164" t="s">
        <v>141</v>
      </c>
      <c r="F1" s="166" t="s">
        <v>142</v>
      </c>
      <c r="G1" s="168" t="s">
        <v>143</v>
      </c>
      <c r="H1" s="160" t="s">
        <v>144</v>
      </c>
      <c r="I1" s="164" t="s">
        <v>145</v>
      </c>
      <c r="J1" s="168" t="s">
        <v>146</v>
      </c>
      <c r="K1" s="164" t="s">
        <v>147</v>
      </c>
      <c r="L1" s="166"/>
      <c r="M1" s="166"/>
      <c r="N1" s="168"/>
      <c r="O1" s="153" t="s">
        <v>148</v>
      </c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5"/>
      <c r="AR1" s="153" t="s">
        <v>149</v>
      </c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5"/>
      <c r="BU1" s="160" t="s">
        <v>150</v>
      </c>
      <c r="BV1" s="170" t="s">
        <v>151</v>
      </c>
      <c r="BW1" s="160" t="s">
        <v>152</v>
      </c>
      <c r="BX1" s="164" t="s">
        <v>153</v>
      </c>
      <c r="BY1" s="168" t="s">
        <v>154</v>
      </c>
      <c r="BZ1" s="164" t="s">
        <v>155</v>
      </c>
      <c r="CA1" s="168" t="s">
        <v>156</v>
      </c>
      <c r="CB1" s="164" t="s">
        <v>157</v>
      </c>
      <c r="CC1" s="168"/>
      <c r="CD1" s="164" t="s">
        <v>157</v>
      </c>
      <c r="CE1" s="168"/>
    </row>
    <row r="2" spans="1:83">
      <c r="A2" s="157"/>
      <c r="B2" s="159"/>
      <c r="C2" s="161"/>
      <c r="D2" s="163"/>
      <c r="E2" s="165"/>
      <c r="F2" s="167"/>
      <c r="G2" s="169"/>
      <c r="H2" s="161"/>
      <c r="I2" s="165"/>
      <c r="J2" s="169"/>
      <c r="K2" s="27" t="s">
        <v>158</v>
      </c>
      <c r="L2" s="28" t="s">
        <v>159</v>
      </c>
      <c r="M2" s="28" t="s">
        <v>160</v>
      </c>
      <c r="N2" s="29" t="s">
        <v>161</v>
      </c>
      <c r="O2" s="27" t="s">
        <v>162</v>
      </c>
      <c r="P2" s="28">
        <v>1</v>
      </c>
      <c r="Q2" s="28">
        <v>2</v>
      </c>
      <c r="R2" s="28">
        <v>3</v>
      </c>
      <c r="S2" s="28">
        <v>4</v>
      </c>
      <c r="T2" s="28">
        <v>5</v>
      </c>
      <c r="U2" s="28">
        <v>6</v>
      </c>
      <c r="V2" s="28">
        <v>7</v>
      </c>
      <c r="W2" s="28">
        <v>8</v>
      </c>
      <c r="X2" s="28">
        <v>9</v>
      </c>
      <c r="Y2" s="28">
        <v>10</v>
      </c>
      <c r="Z2" s="28">
        <v>11</v>
      </c>
      <c r="AA2" s="28">
        <v>12</v>
      </c>
      <c r="AB2" s="28">
        <v>13</v>
      </c>
      <c r="AC2" s="28">
        <v>14</v>
      </c>
      <c r="AD2" s="30">
        <v>15</v>
      </c>
      <c r="AE2" s="31" t="s">
        <v>163</v>
      </c>
      <c r="AF2" s="32" t="s">
        <v>164</v>
      </c>
      <c r="AG2" s="33" t="s">
        <v>165</v>
      </c>
      <c r="AH2" s="33" t="s">
        <v>166</v>
      </c>
      <c r="AI2" s="33" t="s">
        <v>167</v>
      </c>
      <c r="AJ2" s="33" t="s">
        <v>168</v>
      </c>
      <c r="AK2" s="33" t="s">
        <v>169</v>
      </c>
      <c r="AL2" s="33" t="s">
        <v>170</v>
      </c>
      <c r="AM2" s="33" t="s">
        <v>171</v>
      </c>
      <c r="AN2" s="33" t="s">
        <v>172</v>
      </c>
      <c r="AO2" s="34" t="s">
        <v>173</v>
      </c>
      <c r="AP2" s="35" t="s">
        <v>174</v>
      </c>
      <c r="AQ2" s="29" t="s">
        <v>175</v>
      </c>
      <c r="AR2" s="27" t="s">
        <v>162</v>
      </c>
      <c r="AS2" s="28">
        <v>1</v>
      </c>
      <c r="AT2" s="28">
        <v>2</v>
      </c>
      <c r="AU2" s="28">
        <v>3</v>
      </c>
      <c r="AV2" s="28">
        <v>4</v>
      </c>
      <c r="AW2" s="28">
        <v>5</v>
      </c>
      <c r="AX2" s="28">
        <v>6</v>
      </c>
      <c r="AY2" s="28">
        <v>7</v>
      </c>
      <c r="AZ2" s="28">
        <v>8</v>
      </c>
      <c r="BA2" s="30">
        <v>9</v>
      </c>
      <c r="BB2" s="27">
        <v>10</v>
      </c>
      <c r="BC2" s="28">
        <v>11</v>
      </c>
      <c r="BD2" s="28">
        <v>12</v>
      </c>
      <c r="BE2" s="28">
        <v>13</v>
      </c>
      <c r="BF2" s="28">
        <v>14</v>
      </c>
      <c r="BG2" s="30">
        <v>15</v>
      </c>
      <c r="BH2" s="31" t="s">
        <v>163</v>
      </c>
      <c r="BI2" s="35" t="s">
        <v>164</v>
      </c>
      <c r="BJ2" s="28" t="s">
        <v>165</v>
      </c>
      <c r="BK2" s="28" t="s">
        <v>166</v>
      </c>
      <c r="BL2" s="28" t="s">
        <v>167</v>
      </c>
      <c r="BM2" s="28" t="s">
        <v>168</v>
      </c>
      <c r="BN2" s="28" t="s">
        <v>169</v>
      </c>
      <c r="BO2" s="28" t="s">
        <v>170</v>
      </c>
      <c r="BP2" s="28" t="s">
        <v>171</v>
      </c>
      <c r="BQ2" s="28" t="s">
        <v>172</v>
      </c>
      <c r="BR2" s="29" t="s">
        <v>173</v>
      </c>
      <c r="BS2" s="35" t="s">
        <v>174</v>
      </c>
      <c r="BT2" s="29" t="s">
        <v>175</v>
      </c>
      <c r="BU2" s="161"/>
      <c r="BV2" s="171"/>
      <c r="BW2" s="161"/>
      <c r="BX2" s="165"/>
      <c r="BY2" s="169"/>
      <c r="BZ2" s="165"/>
      <c r="CA2" s="169"/>
      <c r="CB2" s="27" t="s">
        <v>176</v>
      </c>
      <c r="CC2" s="29" t="s">
        <v>177</v>
      </c>
      <c r="CD2" s="27" t="s">
        <v>176</v>
      </c>
      <c r="CE2" s="29" t="s">
        <v>177</v>
      </c>
    </row>
    <row r="3" spans="1:83">
      <c r="A3" s="36">
        <v>1</v>
      </c>
      <c r="B3" s="37" t="str">
        <f>試合結果報告書!G1</f>
        <v>第15回春季宮城県高等学校野球○○地区大会 兼 第68回春季東北地区高等学校野球宮城県大会予選</v>
      </c>
      <c r="C3" s="38"/>
      <c r="D3" s="39">
        <f>試合結果報告書!F4</f>
        <v>0</v>
      </c>
      <c r="E3" s="40">
        <f>試合結果報告書!J2</f>
        <v>0</v>
      </c>
      <c r="F3" s="41">
        <f>試合結果報告書!L2</f>
        <v>0</v>
      </c>
      <c r="G3" s="42">
        <f>試合結果報告書!N2</f>
        <v>0</v>
      </c>
      <c r="H3" s="43">
        <f>試合結果報告書!G3</f>
        <v>0</v>
      </c>
      <c r="I3" s="40">
        <f>試合結果報告書!N4</f>
        <v>0</v>
      </c>
      <c r="J3" s="44">
        <f>試合結果報告書!Q4</f>
        <v>0</v>
      </c>
      <c r="K3" s="45">
        <f>試合結果報告書!D8</f>
        <v>0</v>
      </c>
      <c r="L3" s="46">
        <f>試合結果報告書!H8</f>
        <v>0</v>
      </c>
      <c r="M3" s="46">
        <f>試合結果報告書!L8</f>
        <v>0</v>
      </c>
      <c r="N3" s="47">
        <f>試合結果報告書!P8</f>
        <v>0</v>
      </c>
      <c r="O3" s="48">
        <f>試合結果報告書!A6</f>
        <v>0</v>
      </c>
      <c r="P3" s="49">
        <f>試合結果報告書!E6</f>
        <v>0</v>
      </c>
      <c r="Q3" s="41">
        <f>試合結果報告書!F6</f>
        <v>0</v>
      </c>
      <c r="R3" s="41">
        <f>試合結果報告書!G6</f>
        <v>0</v>
      </c>
      <c r="S3" s="41">
        <f>試合結果報告書!H6</f>
        <v>0</v>
      </c>
      <c r="T3" s="41">
        <f>試合結果報告書!I6</f>
        <v>0</v>
      </c>
      <c r="U3" s="41">
        <f>試合結果報告書!J6</f>
        <v>0</v>
      </c>
      <c r="V3" s="41">
        <f>試合結果報告書!K6</f>
        <v>0</v>
      </c>
      <c r="W3" s="41">
        <f>試合結果報告書!L6</f>
        <v>0</v>
      </c>
      <c r="X3" s="41">
        <f>試合結果報告書!M6</f>
        <v>0</v>
      </c>
      <c r="Y3" s="41" t="str">
        <f>試合結果報告書!N6</f>
        <v>　</v>
      </c>
      <c r="Z3" s="41" t="str">
        <f>試合結果報告書!O6</f>
        <v>　</v>
      </c>
      <c r="AA3" s="41" t="str">
        <f>試合結果報告書!P6</f>
        <v>　</v>
      </c>
      <c r="AB3" s="41" t="str">
        <f>試合結果報告書!Q6</f>
        <v>　</v>
      </c>
      <c r="AC3" s="41" t="str">
        <f>試合結果報告書!R6</f>
        <v>　</v>
      </c>
      <c r="AD3" s="50" t="str">
        <f>試合結果報告書!S6</f>
        <v>　</v>
      </c>
      <c r="AE3" s="51">
        <f>試合結果報告書!T6</f>
        <v>0</v>
      </c>
      <c r="AF3" s="40">
        <f>試合結果報告書!D10</f>
        <v>0</v>
      </c>
      <c r="AG3" s="41">
        <f>試合結果報告書!E10</f>
        <v>0</v>
      </c>
      <c r="AH3" s="41">
        <f>試合結果報告書!F10</f>
        <v>0</v>
      </c>
      <c r="AI3" s="41">
        <f>試合結果報告書!G10</f>
        <v>0</v>
      </c>
      <c r="AJ3" s="41">
        <f>試合結果報告書!H10</f>
        <v>0</v>
      </c>
      <c r="AK3" s="41">
        <f>試合結果報告書!I10</f>
        <v>0</v>
      </c>
      <c r="AL3" s="41">
        <f>試合結果報告書!J10</f>
        <v>0</v>
      </c>
      <c r="AM3" s="41">
        <f>試合結果報告書!K10</f>
        <v>0</v>
      </c>
      <c r="AN3" s="41">
        <f>試合結果報告書!L10</f>
        <v>0</v>
      </c>
      <c r="AO3" s="52">
        <f>試合結果報告書!M10</f>
        <v>0</v>
      </c>
      <c r="AP3" s="45">
        <f>試合結果報告書!N10</f>
        <v>0</v>
      </c>
      <c r="AQ3" s="53">
        <f>試合結果報告書!U10</f>
        <v>0</v>
      </c>
      <c r="AR3" s="54">
        <f>試合結果報告書!A7</f>
        <v>0</v>
      </c>
      <c r="AS3" s="55">
        <f>試合結果報告書!E7</f>
        <v>0</v>
      </c>
      <c r="AT3" s="41">
        <f>試合結果報告書!F7</f>
        <v>0</v>
      </c>
      <c r="AU3" s="41">
        <f>試合結果報告書!G7</f>
        <v>0</v>
      </c>
      <c r="AV3" s="41">
        <f>試合結果報告書!H7</f>
        <v>0</v>
      </c>
      <c r="AW3" s="41">
        <f>試合結果報告書!I7</f>
        <v>0</v>
      </c>
      <c r="AX3" s="41">
        <f>IF(試合結果報告書!$U$6="5回コールド","",試合結果報告書!J7)</f>
        <v>0</v>
      </c>
      <c r="AY3" s="56">
        <f>IF(試合結果報告書!$U$6="6回コールド","",試合結果報告書!K7)</f>
        <v>0</v>
      </c>
      <c r="AZ3" s="41">
        <f>IF(試合結果報告書!$U$6="7回コールド","",試合結果報告書!L7)</f>
        <v>0</v>
      </c>
      <c r="BA3" s="41">
        <f>IF(試合結果報告書!$U$6="8回コールド","",試合結果報告書!M7)</f>
        <v>0</v>
      </c>
      <c r="BB3" s="41" t="str">
        <f>IF(試合結果報告書!$U$7="","",試合結果報告書!N7)</f>
        <v/>
      </c>
      <c r="BC3" s="41" t="str">
        <f>IF(試合結果報告書!$U$7="","",試合結果報告書!O7)</f>
        <v/>
      </c>
      <c r="BD3" s="41" t="str">
        <f>IF(試合結果報告書!$U$7="","",試合結果報告書!P7)</f>
        <v/>
      </c>
      <c r="BE3" s="41" t="str">
        <f>IF(試合結果報告書!$U$7="","",試合結果報告書!Q7)</f>
        <v/>
      </c>
      <c r="BF3" s="41" t="str">
        <f>IF(試合結果報告書!$U$7="","",試合結果報告書!R7)</f>
        <v/>
      </c>
      <c r="BG3" s="52" t="str">
        <f>IF(試合結果報告書!$U$7="","",試合結果報告書!S7)</f>
        <v/>
      </c>
      <c r="BH3" s="51">
        <f>試合結果報告書!T7</f>
        <v>0</v>
      </c>
      <c r="BI3" s="40">
        <f>試合結果報告書!D11</f>
        <v>0</v>
      </c>
      <c r="BJ3" s="41">
        <f>試合結果報告書!E11</f>
        <v>0</v>
      </c>
      <c r="BK3" s="41">
        <f>試合結果報告書!F11</f>
        <v>0</v>
      </c>
      <c r="BL3" s="41">
        <f>試合結果報告書!G11</f>
        <v>0</v>
      </c>
      <c r="BM3" s="41">
        <f>試合結果報告書!H11</f>
        <v>0</v>
      </c>
      <c r="BN3" s="41">
        <f>試合結果報告書!I11</f>
        <v>0</v>
      </c>
      <c r="BO3" s="41">
        <f>試合結果報告書!J11</f>
        <v>0</v>
      </c>
      <c r="BP3" s="41">
        <f>試合結果報告書!K11</f>
        <v>0</v>
      </c>
      <c r="BQ3" s="41">
        <f>試合結果報告書!L11</f>
        <v>0</v>
      </c>
      <c r="BR3" s="52">
        <f>試合結果報告書!M11</f>
        <v>0</v>
      </c>
      <c r="BS3" s="45">
        <f>試合結果報告書!N11</f>
        <v>0</v>
      </c>
      <c r="BT3" s="42">
        <f>試合結果報告書!U11</f>
        <v>0</v>
      </c>
      <c r="BU3" s="57" t="str">
        <f>試合結果報告書!U6&amp;試合結果報告書!U7&amp;試合結果報告書!S4&amp;試合結果報告書!U5&amp;試合結果報告書!S8</f>
        <v/>
      </c>
      <c r="BV3" s="37" t="str">
        <f>試合結果報告書!C12</f>
        <v>なし</v>
      </c>
      <c r="BW3" s="37">
        <f>試合結果報告書!C13</f>
        <v>0</v>
      </c>
      <c r="BX3" s="58">
        <f>試合結果報告書!F14</f>
        <v>0</v>
      </c>
      <c r="BY3" s="59">
        <f>試合結果報告書!F15</f>
        <v>0</v>
      </c>
      <c r="BZ3" s="58">
        <f>試合結果報告書!P12</f>
        <v>0</v>
      </c>
      <c r="CA3" s="60">
        <f>試合結果報告書!P13</f>
        <v>0</v>
      </c>
      <c r="CB3" s="61" t="str">
        <f>CONCATENATE("(",LEFT(O3,1),")")</f>
        <v>(0)</v>
      </c>
      <c r="CC3" s="62" t="str">
        <f>CONCATENATE("(",LEFT(AR3,1),")")</f>
        <v>(0)</v>
      </c>
      <c r="CD3" s="63" t="str">
        <f>CONCATENATE("【",LEFT(O3,1),"】")</f>
        <v>【0】</v>
      </c>
      <c r="CE3" s="64" t="str">
        <f>CONCATENATE("【",LEFT(AR3,1),"】")</f>
        <v>【0】</v>
      </c>
    </row>
    <row r="4" spans="1:83">
      <c r="A4" s="65">
        <v>2</v>
      </c>
      <c r="B4" s="37" t="str">
        <f>試合結果報告書!G1</f>
        <v>第15回春季宮城県高等学校野球○○地区大会 兼 第68回春季東北地区高等学校野球宮城県大会予選</v>
      </c>
      <c r="C4" s="38"/>
      <c r="D4" s="39">
        <f>試合結果報告書!F17</f>
        <v>0</v>
      </c>
      <c r="E4" s="40">
        <f>試合結果報告書!J2</f>
        <v>0</v>
      </c>
      <c r="F4" s="41">
        <f>試合結果報告書!L2</f>
        <v>0</v>
      </c>
      <c r="G4" s="42">
        <f>試合結果報告書!N2</f>
        <v>0</v>
      </c>
      <c r="H4" s="43">
        <f>試合結果報告書!G3</f>
        <v>0</v>
      </c>
      <c r="I4" s="40">
        <f>試合結果報告書!N17</f>
        <v>0</v>
      </c>
      <c r="J4" s="52">
        <f>試合結果報告書!Q17</f>
        <v>0</v>
      </c>
      <c r="K4" s="45">
        <f>試合結果報告書!D21</f>
        <v>0</v>
      </c>
      <c r="L4" s="46">
        <f>試合結果報告書!H21</f>
        <v>0</v>
      </c>
      <c r="M4" s="46">
        <f>試合結果報告書!L21</f>
        <v>0</v>
      </c>
      <c r="N4" s="47">
        <f>試合結果報告書!P21</f>
        <v>0</v>
      </c>
      <c r="O4" s="48">
        <f>試合結果報告書!A19</f>
        <v>0</v>
      </c>
      <c r="P4" s="55">
        <f>試合結果報告書!E19</f>
        <v>0</v>
      </c>
      <c r="Q4" s="41">
        <f>試合結果報告書!F19</f>
        <v>0</v>
      </c>
      <c r="R4" s="41">
        <f>試合結果報告書!G19</f>
        <v>0</v>
      </c>
      <c r="S4" s="41">
        <f>試合結果報告書!H19</f>
        <v>0</v>
      </c>
      <c r="T4" s="41">
        <f>試合結果報告書!I19</f>
        <v>0</v>
      </c>
      <c r="U4" s="41">
        <f>試合結果報告書!J19</f>
        <v>0</v>
      </c>
      <c r="V4" s="41">
        <f>試合結果報告書!K19</f>
        <v>0</v>
      </c>
      <c r="W4" s="41">
        <f>試合結果報告書!L19</f>
        <v>0</v>
      </c>
      <c r="X4" s="41">
        <f>試合結果報告書!M19</f>
        <v>0</v>
      </c>
      <c r="Y4" s="41" t="str">
        <f>試合結果報告書!N19</f>
        <v>　</v>
      </c>
      <c r="Z4" s="41" t="str">
        <f>試合結果報告書!O19</f>
        <v>　</v>
      </c>
      <c r="AA4" s="41" t="str">
        <f>試合結果報告書!P19</f>
        <v>　</v>
      </c>
      <c r="AB4" s="41" t="str">
        <f>試合結果報告書!Q19</f>
        <v>　</v>
      </c>
      <c r="AC4" s="41" t="str">
        <f>試合結果報告書!R19</f>
        <v>　</v>
      </c>
      <c r="AD4" s="50" t="str">
        <f>試合結果報告書!S19</f>
        <v>　</v>
      </c>
      <c r="AE4" s="51">
        <f>試合結果報告書!T19</f>
        <v>3</v>
      </c>
      <c r="AF4" s="40">
        <f>試合結果報告書!D23</f>
        <v>0</v>
      </c>
      <c r="AG4" s="41">
        <f>試合結果報告書!E23</f>
        <v>0</v>
      </c>
      <c r="AH4" s="41">
        <f>試合結果報告書!F23</f>
        <v>0</v>
      </c>
      <c r="AI4" s="41">
        <f>試合結果報告書!G23</f>
        <v>0</v>
      </c>
      <c r="AJ4" s="41">
        <f>試合結果報告書!H23</f>
        <v>0</v>
      </c>
      <c r="AK4" s="41">
        <f>試合結果報告書!I23</f>
        <v>0</v>
      </c>
      <c r="AL4" s="41">
        <f>試合結果報告書!J23</f>
        <v>0</v>
      </c>
      <c r="AM4" s="41">
        <f>試合結果報告書!K23</f>
        <v>0</v>
      </c>
      <c r="AN4" s="41">
        <f>試合結果報告書!L23</f>
        <v>0</v>
      </c>
      <c r="AO4" s="52">
        <f>試合結果報告書!M23</f>
        <v>0</v>
      </c>
      <c r="AP4" s="45">
        <f>試合結果報告書!N23</f>
        <v>0</v>
      </c>
      <c r="AQ4" s="53">
        <f>試合結果報告書!U23</f>
        <v>0</v>
      </c>
      <c r="AR4" s="54">
        <f>試合結果報告書!A20</f>
        <v>0</v>
      </c>
      <c r="AS4" s="55">
        <f>試合結果報告書!E20</f>
        <v>0</v>
      </c>
      <c r="AT4" s="41">
        <f>試合結果報告書!F20</f>
        <v>0</v>
      </c>
      <c r="AU4" s="41">
        <f>試合結果報告書!G20</f>
        <v>0</v>
      </c>
      <c r="AV4" s="41">
        <f>試合結果報告書!H20</f>
        <v>0</v>
      </c>
      <c r="AW4" s="41">
        <f>試合結果報告書!I20</f>
        <v>0</v>
      </c>
      <c r="AX4" s="41">
        <f>試合結果報告書!J20</f>
        <v>0</v>
      </c>
      <c r="AY4" s="41">
        <f>試合結果報告書!K20</f>
        <v>0</v>
      </c>
      <c r="AZ4" s="41">
        <f>試合結果報告書!L20</f>
        <v>0</v>
      </c>
      <c r="BA4" s="56">
        <f>試合結果報告書!M20</f>
        <v>0</v>
      </c>
      <c r="BB4" s="41" t="str">
        <f>試合結果報告書!N20</f>
        <v>　</v>
      </c>
      <c r="BC4" s="41" t="str">
        <f>試合結果報告書!O20</f>
        <v>　</v>
      </c>
      <c r="BD4" s="41" t="str">
        <f>試合結果報告書!P20</f>
        <v>　</v>
      </c>
      <c r="BE4" s="41" t="str">
        <f>試合結果報告書!Q20</f>
        <v>　</v>
      </c>
      <c r="BF4" s="41" t="str">
        <f>試合結果報告書!R20</f>
        <v>　</v>
      </c>
      <c r="BG4" s="52" t="str">
        <f>試合結果報告書!S20</f>
        <v>　</v>
      </c>
      <c r="BH4" s="51">
        <f>試合結果報告書!T20</f>
        <v>5</v>
      </c>
      <c r="BI4" s="40">
        <f>試合結果報告書!D24</f>
        <v>0</v>
      </c>
      <c r="BJ4" s="41">
        <f>試合結果報告書!E24</f>
        <v>0</v>
      </c>
      <c r="BK4" s="41">
        <f>試合結果報告書!F24</f>
        <v>0</v>
      </c>
      <c r="BL4" s="41">
        <f>試合結果報告書!G24</f>
        <v>0</v>
      </c>
      <c r="BM4" s="41">
        <f>試合結果報告書!H24</f>
        <v>0</v>
      </c>
      <c r="BN4" s="41">
        <f>試合結果報告書!I24</f>
        <v>0</v>
      </c>
      <c r="BO4" s="41">
        <f>試合結果報告書!J24</f>
        <v>0</v>
      </c>
      <c r="BP4" s="41">
        <f>試合結果報告書!K24</f>
        <v>0</v>
      </c>
      <c r="BQ4" s="41">
        <f>試合結果報告書!L24</f>
        <v>0</v>
      </c>
      <c r="BR4" s="52">
        <f>試合結果報告書!M24</f>
        <v>0</v>
      </c>
      <c r="BS4" s="45">
        <f>試合結果報告書!N24</f>
        <v>0</v>
      </c>
      <c r="BT4" s="42">
        <f>試合結果報告書!U24</f>
        <v>0</v>
      </c>
      <c r="BU4" s="57" t="str">
        <f>試合結果報告書!U19&amp;試合結果報告書!U20&amp;試合結果報告書!S17&amp;試合結果報告書!U18&amp;試合結果報告書!S21</f>
        <v/>
      </c>
      <c r="BV4" s="37">
        <f>試合結果報告書!C25</f>
        <v>0</v>
      </c>
      <c r="BW4" s="37">
        <f>試合結果報告書!C26</f>
        <v>0</v>
      </c>
      <c r="BX4" s="58">
        <f>試合結果報告書!F27</f>
        <v>0</v>
      </c>
      <c r="BY4" s="59">
        <f>試合結果報告書!F28</f>
        <v>0</v>
      </c>
      <c r="BZ4" s="58">
        <f>試合結果報告書!P25</f>
        <v>0</v>
      </c>
      <c r="CA4" s="60">
        <f>試合結果報告書!P26</f>
        <v>0</v>
      </c>
      <c r="CB4" s="66" t="str">
        <f>CONCATENATE("(",LEFT(O4,1),")")</f>
        <v>(0)</v>
      </c>
      <c r="CC4" s="61" t="str">
        <f>CONCATENATE("(",LEFT(AR4,1),")")</f>
        <v>(0)</v>
      </c>
      <c r="CD4" s="63" t="str">
        <f>CONCATENATE("【",LEFT(O4,1),"】")</f>
        <v>【0】</v>
      </c>
      <c r="CE4" s="64" t="str">
        <f>CONCATENATE("【",LEFT(AR4,1),"】")</f>
        <v>【0】</v>
      </c>
    </row>
    <row r="5" spans="1:83">
      <c r="A5" s="65">
        <v>3</v>
      </c>
      <c r="B5" s="37" t="str">
        <f>試合結果報告書!G1</f>
        <v>第15回春季宮城県高等学校野球○○地区大会 兼 第68回春季東北地区高等学校野球宮城県大会予選</v>
      </c>
      <c r="C5" s="38"/>
      <c r="D5" s="67">
        <f>試合結果報告書!F30</f>
        <v>0</v>
      </c>
      <c r="E5" s="68">
        <f>試合結果報告書!J2</f>
        <v>0</v>
      </c>
      <c r="F5" s="69">
        <f>試合結果報告書!L2</f>
        <v>0</v>
      </c>
      <c r="G5" s="70">
        <f>試合結果報告書!N2</f>
        <v>0</v>
      </c>
      <c r="H5" s="71">
        <f>試合結果報告書!G3</f>
        <v>0</v>
      </c>
      <c r="I5" s="68">
        <f>試合結果報告書!N30</f>
        <v>0</v>
      </c>
      <c r="J5" s="72">
        <f>試合結果報告書!Q30</f>
        <v>0</v>
      </c>
      <c r="K5" s="73">
        <f>試合結果報告書!D34</f>
        <v>0</v>
      </c>
      <c r="L5" s="74">
        <f>試合結果報告書!H34</f>
        <v>0</v>
      </c>
      <c r="M5" s="74">
        <f>試合結果報告書!L34</f>
        <v>0</v>
      </c>
      <c r="N5" s="75">
        <f>試合結果報告書!P34</f>
        <v>0</v>
      </c>
      <c r="O5" s="76">
        <f>試合結果報告書!A32</f>
        <v>0</v>
      </c>
      <c r="P5" s="77">
        <f>試合結果報告書!E32</f>
        <v>0</v>
      </c>
      <c r="Q5" s="69">
        <f>試合結果報告書!F32</f>
        <v>0</v>
      </c>
      <c r="R5" s="69">
        <f>試合結果報告書!G32</f>
        <v>0</v>
      </c>
      <c r="S5" s="69">
        <f>試合結果報告書!H32</f>
        <v>0</v>
      </c>
      <c r="T5" s="69">
        <f>試合結果報告書!I32</f>
        <v>0</v>
      </c>
      <c r="U5" s="69" t="str">
        <f>試合結果報告書!J32</f>
        <v>　</v>
      </c>
      <c r="V5" s="69" t="str">
        <f>試合結果報告書!K32</f>
        <v>　</v>
      </c>
      <c r="W5" s="69" t="str">
        <f>試合結果報告書!L32</f>
        <v>　</v>
      </c>
      <c r="X5" s="69" t="str">
        <f>試合結果報告書!M32</f>
        <v>　</v>
      </c>
      <c r="Y5" s="69" t="str">
        <f>試合結果報告書!N32</f>
        <v>　</v>
      </c>
      <c r="Z5" s="69" t="str">
        <f>試合結果報告書!O32</f>
        <v>　</v>
      </c>
      <c r="AA5" s="69" t="str">
        <f>試合結果報告書!P32</f>
        <v>　</v>
      </c>
      <c r="AB5" s="69" t="str">
        <f>試合結果報告書!Q32</f>
        <v>　</v>
      </c>
      <c r="AC5" s="69" t="str">
        <f>試合結果報告書!R32</f>
        <v>　</v>
      </c>
      <c r="AD5" s="78" t="str">
        <f>試合結果報告書!S32</f>
        <v>　</v>
      </c>
      <c r="AE5" s="79">
        <f>試合結果報告書!T32</f>
        <v>0</v>
      </c>
      <c r="AF5" s="68">
        <f>試合結果報告書!D36</f>
        <v>0</v>
      </c>
      <c r="AG5" s="69">
        <f>試合結果報告書!E36</f>
        <v>0</v>
      </c>
      <c r="AH5" s="69">
        <f>試合結果報告書!F36</f>
        <v>0</v>
      </c>
      <c r="AI5" s="69">
        <f>試合結果報告書!G36</f>
        <v>0</v>
      </c>
      <c r="AJ5" s="69">
        <f>試合結果報告書!H36</f>
        <v>0</v>
      </c>
      <c r="AK5" s="69">
        <f>試合結果報告書!I36</f>
        <v>0</v>
      </c>
      <c r="AL5" s="69">
        <f>試合結果報告書!J36</f>
        <v>0</v>
      </c>
      <c r="AM5" s="69">
        <f>試合結果報告書!K36</f>
        <v>0</v>
      </c>
      <c r="AN5" s="69">
        <f>試合結果報告書!L36</f>
        <v>0</v>
      </c>
      <c r="AO5" s="72">
        <f>試合結果報告書!M36</f>
        <v>0</v>
      </c>
      <c r="AP5" s="73">
        <f>試合結果報告書!N36</f>
        <v>0</v>
      </c>
      <c r="AQ5" s="80">
        <f>試合結果報告書!U36</f>
        <v>0</v>
      </c>
      <c r="AR5" s="81">
        <f>試合結果報告書!A33</f>
        <v>0</v>
      </c>
      <c r="AS5" s="77">
        <f>試合結果報告書!E33</f>
        <v>0</v>
      </c>
      <c r="AT5" s="69">
        <f>試合結果報告書!F33</f>
        <v>0</v>
      </c>
      <c r="AU5" s="69">
        <f>試合結果報告書!G33</f>
        <v>0</v>
      </c>
      <c r="AV5" s="69">
        <f>試合結果報告書!H33</f>
        <v>0</v>
      </c>
      <c r="AW5" s="69">
        <f>試合結果報告書!I33</f>
        <v>0</v>
      </c>
      <c r="AX5" s="69" t="str">
        <f>試合結果報告書!J33</f>
        <v>　</v>
      </c>
      <c r="AY5" s="69" t="str">
        <f>試合結果報告書!K33</f>
        <v>　</v>
      </c>
      <c r="AZ5" s="69" t="str">
        <f>試合結果報告書!L33</f>
        <v>　</v>
      </c>
      <c r="BA5" s="69" t="str">
        <f>試合結果報告書!M33</f>
        <v>　</v>
      </c>
      <c r="BB5" s="69" t="str">
        <f>試合結果報告書!N33</f>
        <v>　</v>
      </c>
      <c r="BC5" s="69" t="str">
        <f>試合結果報告書!O33</f>
        <v>　</v>
      </c>
      <c r="BD5" s="69" t="str">
        <f>試合結果報告書!P33</f>
        <v>　</v>
      </c>
      <c r="BE5" s="69" t="str">
        <f>試合結果報告書!Q33</f>
        <v>　</v>
      </c>
      <c r="BF5" s="69" t="str">
        <f>試合結果報告書!R33</f>
        <v>　</v>
      </c>
      <c r="BG5" s="72" t="str">
        <f>試合結果報告書!S33</f>
        <v>　</v>
      </c>
      <c r="BH5" s="79">
        <f>試合結果報告書!T33</f>
        <v>0</v>
      </c>
      <c r="BI5" s="68">
        <f>試合結果報告書!D37</f>
        <v>0</v>
      </c>
      <c r="BJ5" s="69">
        <f>試合結果報告書!E37</f>
        <v>0</v>
      </c>
      <c r="BK5" s="69">
        <f>試合結果報告書!F37</f>
        <v>0</v>
      </c>
      <c r="BL5" s="69">
        <f>試合結果報告書!G37</f>
        <v>0</v>
      </c>
      <c r="BM5" s="69">
        <f>試合結果報告書!H37</f>
        <v>0</v>
      </c>
      <c r="BN5" s="69">
        <f>試合結果報告書!I37</f>
        <v>0</v>
      </c>
      <c r="BO5" s="69">
        <f>試合結果報告書!J37</f>
        <v>0</v>
      </c>
      <c r="BP5" s="69">
        <f>試合結果報告書!K37</f>
        <v>0</v>
      </c>
      <c r="BQ5" s="69">
        <f>試合結果報告書!L37</f>
        <v>0</v>
      </c>
      <c r="BR5" s="72">
        <f>試合結果報告書!M37</f>
        <v>0</v>
      </c>
      <c r="BS5" s="73">
        <f>試合結果報告書!N37</f>
        <v>0</v>
      </c>
      <c r="BT5" s="70">
        <f>試合結果報告書!U37</f>
        <v>0</v>
      </c>
      <c r="BU5" s="82" t="str">
        <f>試合結果報告書!U32&amp;試合結果報告書!U33&amp;試合結果報告書!S30&amp;試合結果報告書!U31&amp;試合結果報告書!S34</f>
        <v/>
      </c>
      <c r="BV5" s="83">
        <f>試合結果報告書!C38</f>
        <v>0</v>
      </c>
      <c r="BW5" s="83">
        <f>試合結果報告書!C39</f>
        <v>0</v>
      </c>
      <c r="BX5" s="84">
        <f>試合結果報告書!F40</f>
        <v>0</v>
      </c>
      <c r="BY5" s="85">
        <f>試合結果報告書!F41</f>
        <v>0</v>
      </c>
      <c r="BZ5" s="84">
        <f>試合結果報告書!P38</f>
        <v>0</v>
      </c>
      <c r="CA5" s="86">
        <f>試合結果報告書!P39</f>
        <v>0</v>
      </c>
      <c r="CB5" s="66" t="str">
        <f>CONCATENATE("(",LEFT(O5,1),")")</f>
        <v>(0)</v>
      </c>
      <c r="CC5" s="61" t="str">
        <f>CONCATENATE("(",LEFT(AR5,1),")")</f>
        <v>(0)</v>
      </c>
      <c r="CD5" s="63" t="str">
        <f>CONCATENATE("【",LEFT(O5,1),"】")</f>
        <v>【0】</v>
      </c>
      <c r="CE5" s="64" t="str">
        <f>CONCATENATE("【",LEFT(AR5,1),"】")</f>
        <v>【0】</v>
      </c>
    </row>
  </sheetData>
  <mergeCells count="22">
    <mergeCell ref="BZ1:BZ2"/>
    <mergeCell ref="CA1:CA2"/>
    <mergeCell ref="CB1:CC1"/>
    <mergeCell ref="CD1:CE1"/>
    <mergeCell ref="AR1:BT1"/>
    <mergeCell ref="BU1:BU2"/>
    <mergeCell ref="BV1:BV2"/>
    <mergeCell ref="BW1:BW2"/>
    <mergeCell ref="BX1:BX2"/>
    <mergeCell ref="BY1:BY2"/>
    <mergeCell ref="O1:A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N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試合結果報告書</vt:lpstr>
      <vt:lpstr>項目</vt:lpstr>
      <vt:lpstr>貼り付け用</vt:lpstr>
      <vt:lpstr>試合結果報告書!Print_Area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宮城県高野連</dc:creator>
  <cp:lastModifiedBy>宮城県高野連</cp:lastModifiedBy>
  <cp:lastPrinted>2019-06-07T00:59:18Z</cp:lastPrinted>
  <dcterms:created xsi:type="dcterms:W3CDTF">2019-04-05T23:10:15Z</dcterms:created>
  <dcterms:modified xsi:type="dcterms:W3CDTF">2021-04-12T05:27:59Z</dcterms:modified>
</cp:coreProperties>
</file>